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mishacajic/Desktop/Workbooks/"/>
    </mc:Choice>
  </mc:AlternateContent>
  <xr:revisionPtr revIDLastSave="0" documentId="13_ncr:1_{876D0EAE-82B7-9C47-A53D-BDCC416C95AA}" xr6:coauthVersionLast="47" xr6:coauthVersionMax="47" xr10:uidLastSave="{00000000-0000-0000-0000-000000000000}"/>
  <bookViews>
    <workbookView xWindow="0" yWindow="740" windowWidth="29400" windowHeight="16840" xr2:uid="{8732361D-3B40-5545-ABEC-233DDCF0FCE9}"/>
  </bookViews>
  <sheets>
    <sheet name="Introduction &amp; Instructions" sheetId="1" r:id="rId1"/>
    <sheet name="Org Structure Mapping" sheetId="2" r:id="rId2"/>
    <sheet name="Decision Tree Tool " sheetId="4" r:id="rId3"/>
    <sheet name="Entity Inventory" sheetId="5" r:id="rId4"/>
    <sheet name="Consolidation Method" sheetId="6" r:id="rId5"/>
    <sheet name="Boundary Visualization" sheetId="7" r:id="rId6"/>
    <sheet name="Documentation &amp; Approval" sheetId="8" r:id="rId7"/>
    <sheet name="Common Challenges &amp; Solutions" sheetId="9" r:id="rId8"/>
    <sheet name="Glossary" sheetId="10" r:id="rId9"/>
    <sheet name="List Items" sheetId="3"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7" l="1"/>
  <c r="E16" i="7"/>
  <c r="F18" i="7"/>
  <c r="F17" i="7"/>
  <c r="E18" i="7"/>
  <c r="E17" i="7"/>
  <c r="F15" i="7"/>
  <c r="E15" i="7"/>
  <c r="F14" i="7"/>
  <c r="E14" i="7"/>
  <c r="H11" i="6"/>
  <c r="H12" i="6"/>
  <c r="H13" i="6"/>
  <c r="H14" i="6"/>
  <c r="H15" i="6"/>
  <c r="H16" i="6"/>
  <c r="H17" i="6"/>
  <c r="H18" i="6"/>
  <c r="H19" i="6"/>
  <c r="H20" i="6"/>
  <c r="G11" i="6"/>
  <c r="G12" i="6"/>
  <c r="G13" i="6"/>
  <c r="G14" i="6"/>
  <c r="G15" i="6"/>
  <c r="G16" i="6"/>
  <c r="G17" i="6"/>
  <c r="G18" i="6"/>
  <c r="G19" i="6"/>
  <c r="G20" i="6"/>
  <c r="F11" i="6"/>
  <c r="F12" i="6"/>
  <c r="F13" i="6"/>
  <c r="F14" i="6"/>
  <c r="F15" i="6"/>
  <c r="F16" i="6"/>
  <c r="F17" i="6"/>
  <c r="F18" i="6"/>
  <c r="F19" i="6"/>
  <c r="F20" i="6"/>
  <c r="A21" i="4"/>
  <c r="B24" i="5"/>
  <c r="B23" i="5"/>
  <c r="B22" i="5"/>
  <c r="B21" i="5"/>
  <c r="B20" i="5"/>
  <c r="F13" i="7" l="1"/>
  <c r="E13" i="7"/>
  <c r="B25" i="6"/>
  <c r="B26" i="6"/>
  <c r="B24" i="6"/>
  <c r="B28" i="6" l="1"/>
  <c r="B29" i="6"/>
</calcChain>
</file>

<file path=xl/sharedStrings.xml><?xml version="1.0" encoding="utf-8"?>
<sst xmlns="http://schemas.openxmlformats.org/spreadsheetml/2006/main" count="340" uniqueCount="227">
  <si>
    <t>ORGANIZATIONAL STRUCTURE MAPPING</t>
  </si>
  <si>
    <t>Company Name</t>
  </si>
  <si>
    <t>Reporting Year</t>
  </si>
  <si>
    <t>Primary Industry</t>
  </si>
  <si>
    <t>Stock Exchange Listed?</t>
  </si>
  <si>
    <t>If listed, stock code</t>
  </si>
  <si>
    <t>Prepared By</t>
  </si>
  <si>
    <t>Date Prepared</t>
  </si>
  <si>
    <t>Entity Name</t>
  </si>
  <si>
    <t>Relationship Type</t>
  </si>
  <si>
    <t>Ownership %</t>
  </si>
  <si>
    <t>Location/Country</t>
  </si>
  <si>
    <t>Operational Control?</t>
  </si>
  <si>
    <t>Financial Control?</t>
  </si>
  <si>
    <t>Key Decision Maker</t>
  </si>
  <si>
    <t>Annual Revenue</t>
  </si>
  <si>
    <t># of Employees</t>
  </si>
  <si>
    <t>Notes</t>
  </si>
  <si>
    <t>Parent Company</t>
  </si>
  <si>
    <t>Wholly Owned Subsidiary</t>
  </si>
  <si>
    <t>Partially Owned Subsidiary</t>
  </si>
  <si>
    <t>Joint Venture</t>
  </si>
  <si>
    <t>Associate</t>
  </si>
  <si>
    <t>Franchise</t>
  </si>
  <si>
    <t>Leased Facility</t>
  </si>
  <si>
    <t>Other (specify in notes)</t>
  </si>
  <si>
    <t>Operational/Financial Control</t>
  </si>
  <si>
    <t>Yes</t>
  </si>
  <si>
    <t>No</t>
  </si>
  <si>
    <t>Partial</t>
  </si>
  <si>
    <t>Unclear (requires investigation)</t>
  </si>
  <si>
    <t>BOUNDARY APPROACH DECISION TREE</t>
  </si>
  <si>
    <t xml:space="preserve">1. Is your organization required to report under the Corporate Governance Council's "if not, why not" principles? </t>
  </si>
  <si>
    <t xml:space="preserve">2. Does your organization prepare consolidated financial statements? </t>
  </si>
  <si>
    <t xml:space="preserve">3. Is alignment with financial control boundaries important for your stakeholders? </t>
  </si>
  <si>
    <t xml:space="preserve">4. Do you have significant joint ventures where you have operational control but less than 50% financial stake? </t>
  </si>
  <si>
    <t xml:space="preserve">5. Is your organization likely to undergo significant structural changes (mergers, acquisitions, divestments) in the near future? </t>
  </si>
  <si>
    <t xml:space="preserve">6. Does your organization have complex ownership structures across multiple jurisdictions? </t>
  </si>
  <si>
    <t xml:space="preserve">7. Does your organization have facilities or operations that you operate but do not own? </t>
  </si>
  <si>
    <t xml:space="preserve">8. Is compatibility with international standards like GHG Protocol a priority? </t>
  </si>
  <si>
    <t>Yes/No</t>
  </si>
  <si>
    <t>Answer</t>
  </si>
  <si>
    <t>Question</t>
  </si>
  <si>
    <t>Information</t>
  </si>
  <si>
    <t>KEY CONCEPTS</t>
  </si>
  <si>
    <t>CONTACT INFORMATION</t>
  </si>
  <si>
    <t>ASRS/AASB S2 REQUIREMENTS</t>
  </si>
  <si>
    <t>1. Begin by completing the Organizational Structure Mapping sheet to document all entities within your corporate structure.
2. Use the Decision Tree Tool to determine the most appropriate boundary approach for your organization.
3. Complete the Entity Inventory to document which entities fall within your boundary.
4. Use the Consolidation Method sheet to calculate emissions based on your chosen approach.
5. Document your final boundary decisions and obtain necessary approvals.
6. Create a visual representation of your boundary for communication purposes.
7. Review the Common Challenges &amp; Solutions sheet if you encounter any specific issues.</t>
  </si>
  <si>
    <t>HOW TO USE THIS WORKBOOK</t>
  </si>
  <si>
    <t>PURPOSE</t>
  </si>
  <si>
    <t>This interactive decision tree will help you determine whether the Operational Control or Financial Control approach is more appropriate for your organization. Answer each question by selecting "Yes" or "No" from the dropdown menu. A recommendation will be provided based on your answers.</t>
  </si>
  <si>
    <t>INSTRUCTIONS</t>
  </si>
  <si>
    <t>DECISION TREE</t>
  </si>
  <si>
    <t>ORGANISATION INFORMATION</t>
  </si>
  <si>
    <t>1. List your parent company and all subsidiaries, joint ventures, and other entities
2. Include ownership percentages for each entity
3. Document the level of control (operational/financial) for each entity
4. Note any specific circumstances that may affect boundary decisions
5. Use the dropdown menus where available</t>
  </si>
  <si>
    <t>RECOMMENDATION</t>
  </si>
  <si>
    <t>ADDITIONAL CONSIDERATIONS</t>
  </si>
  <si>
    <t>Financial Control Approach is typically preferred when:
- You want direct alignment with financial reporting
- Your organization has a relatively simple corporate structure
- You have limited influence over operations you don't financially control
Operational Control Approach is typically preferred when:
- You have significant operational influence over assets you don't financially control
- You want to capture emissions from leased assets and operated facilities
- Your industry typically uses this approach (e.g., extractive industries)
Note: The GHG Protocol recommends the operational control approach as it better reflects an organization's ability to influence emissions reductions.</t>
  </si>
  <si>
    <t>EXPLANATIONS</t>
  </si>
  <si>
    <t>The Operational Control approach better captures emissions you can influence directly, even when you lack financial stake.</t>
  </si>
  <si>
    <t xml:space="preserve">Operational Control </t>
  </si>
  <si>
    <t>The Financial Control approach aligns with your financial reporting and is suitable for organizations with traditional corporate structures.</t>
  </si>
  <si>
    <t>Financial Control</t>
  </si>
  <si>
    <t>Consider industry norms, stakeholder expectations, data availability, and emissions reduction influence. Document your rationale carefully.</t>
  </si>
  <si>
    <t>Mixed Recommendation</t>
  </si>
  <si>
    <t>Recommendation Formula</t>
  </si>
  <si>
    <r>
      <rPr>
        <i/>
        <sz val="12"/>
        <color theme="1"/>
        <rFont val="Aptos Narrow"/>
        <scheme val="minor"/>
      </rPr>
      <t>Strong indicators for Financial Control:</t>
    </r>
    <r>
      <rPr>
        <sz val="12"/>
        <color theme="1"/>
        <rFont val="Aptos Narrow"/>
        <family val="2"/>
        <scheme val="minor"/>
      </rPr>
      <t xml:space="preserve">
Corporate governance reporting AND consolidated financials (B11="Yes" AND B13="Yes")
Stakeholder alignment with financial control AND either governance reporting OR consolidated financials
</t>
    </r>
    <r>
      <rPr>
        <i/>
        <sz val="12"/>
        <color theme="1"/>
        <rFont val="Aptos Narrow"/>
        <scheme val="minor"/>
      </rPr>
      <t>Strong indicators for Operational Control:</t>
    </r>
    <r>
      <rPr>
        <sz val="12"/>
        <color theme="1"/>
        <rFont val="Aptos Narrow"/>
        <family val="2"/>
        <scheme val="minor"/>
      </rPr>
      <t xml:space="preserve">
Joint ventures with operational control AND operated non-owned facilities (B14="Yes" AND B17="Yes")
Significant structural changes AND either complex ownership OR operated non-owned facilities
</t>
    </r>
    <r>
      <rPr>
        <i/>
        <sz val="12"/>
        <color theme="1"/>
        <rFont val="Aptos Narrow"/>
        <scheme val="minor"/>
      </rPr>
      <t>Secondary indicators for Financial Control:</t>
    </r>
    <r>
      <rPr>
        <sz val="12"/>
        <color theme="1"/>
        <rFont val="Aptos Narrow"/>
        <family val="2"/>
        <scheme val="minor"/>
      </rPr>
      <t xml:space="preserve">
Combination of governance reporting, consolidated financials, and international standards alignment
Consolidated financials combined with stakeholder alignment
</t>
    </r>
    <r>
      <rPr>
        <i/>
        <sz val="12"/>
        <color theme="1"/>
        <rFont val="Aptos Narrow"/>
        <scheme val="minor"/>
      </rPr>
      <t>Secondary indicators for Operational Control:</t>
    </r>
    <r>
      <rPr>
        <sz val="12"/>
        <color theme="1"/>
        <rFont val="Aptos Narrow"/>
        <family val="2"/>
        <scheme val="minor"/>
      </rPr>
      <t xml:space="preserve">
Structural changes and joint ventures
Complex ownership and operated non-owned facilities
If none of these patterns apply, it suggests a mixed recommendation</t>
    </r>
  </si>
  <si>
    <t>ENTITY INVENTORY</t>
  </si>
  <si>
    <t>Based on your selected boundary approach, complete this inventory of all entities to determine which ones should be included in your reporting boundary. This will serve as documentation for auditing purposes and help identify any data collection requirements.</t>
  </si>
  <si>
    <t>Control Approach Determined</t>
  </si>
  <si>
    <t>Include in Boundary?</t>
  </si>
  <si>
    <t>Primary Justification</t>
  </si>
  <si>
    <t>Supporting Documentation</t>
  </si>
  <si>
    <t>Data Availability</t>
  </si>
  <si>
    <t>Data Collection Method</t>
  </si>
  <si>
    <t>Entity Contact Person</t>
  </si>
  <si>
    <t>Data Quality Assessment</t>
  </si>
  <si>
    <t>Boundary Primary Justification</t>
  </si>
  <si>
    <t>Operational Control</t>
  </si>
  <si>
    <t>Material Emissions</t>
  </si>
  <si>
    <t>Regulatory Requirement</t>
  </si>
  <si>
    <t>Not Material</t>
  </si>
  <si>
    <t>No Control</t>
  </si>
  <si>
    <t>No Data Available</t>
  </si>
  <si>
    <t>Complete data available</t>
  </si>
  <si>
    <t>Partial data available</t>
  </si>
  <si>
    <t>Estimated data only</t>
  </si>
  <si>
    <t>No data available</t>
  </si>
  <si>
    <t>Requires supplier engagement</t>
  </si>
  <si>
    <t>Direct measurement</t>
  </si>
  <si>
    <t>Calculation from activity data</t>
  </si>
  <si>
    <t>Spend-based estimation</t>
  </si>
  <si>
    <t>Industry benchmarks</t>
  </si>
  <si>
    <t>Supplier-provided</t>
  </si>
  <si>
    <t>High quality (verified)</t>
  </si>
  <si>
    <t>Medium quality (reliable)</t>
  </si>
  <si>
    <t>Low quality (significant estimation)</t>
  </si>
  <si>
    <t>Insufficient quality</t>
  </si>
  <si>
    <t>Not assessed</t>
  </si>
  <si>
    <t>BOUNDARY SUMMARY</t>
  </si>
  <si>
    <t>Total Entities Assessed</t>
  </si>
  <si>
    <t>Entities Included in Boundary</t>
  </si>
  <si>
    <t>Entities Partially Included</t>
  </si>
  <si>
    <t>Entities Excluded from Boundary</t>
  </si>
  <si>
    <t>Percentage of Corporate Structure Covered</t>
  </si>
  <si>
    <t>ORGANIZATIONAL BOUNDARY SETTING TEMPLATE FOR ASRS (AASB S2) COMPLIANCE</t>
  </si>
  <si>
    <t>CONSOLIDATION METHOD</t>
  </si>
  <si>
    <t>This sheet helps you understand the difference between consolidation methods by showing a simplified calculation example. Populate the sample data table below with some of your major entities to see how emissions would be calculated under different approaches. This will help visualize the impact of your boundary choice.</t>
  </si>
  <si>
    <t>Annual Emissions (tCO2e)</t>
  </si>
  <si>
    <t xml:space="preserve">Ownership Stake (%) </t>
  </si>
  <si>
    <t>Emissions Under Equity Share</t>
  </si>
  <si>
    <t>Emissions Under Operational Control</t>
  </si>
  <si>
    <t>Emissions Under Financial Control</t>
  </si>
  <si>
    <t>CONSOLIDATION COMPARISON</t>
  </si>
  <si>
    <t>Total Emissions Under Equity Share Approach</t>
  </si>
  <si>
    <t>Total Emissions Under Operational Control Approach</t>
  </si>
  <si>
    <t>Total Emissions Under Financial Control Approach</t>
  </si>
  <si>
    <t>Difference Between Operational and Financial Control</t>
  </si>
  <si>
    <t>Percentage Difference</t>
  </si>
  <si>
    <t>SELECTED APPROACH FOR REPORTING</t>
  </si>
  <si>
    <t>RATIONALE FOR SELECTION</t>
  </si>
  <si>
    <t>Reporting Approach</t>
  </si>
  <si>
    <t>Equity Share</t>
  </si>
  <si>
    <t>Enter rationale here</t>
  </si>
  <si>
    <t>BOUNDARY VISUALIZATION</t>
  </si>
  <si>
    <t>This sheet provides a visual representation of your organizational boundary. The chart will automatically update based on the data entered in the Entity Inventory sheet. Entities included in your boundary will appear in green, partially included entities in yellow, and excluded entities in gray.</t>
  </si>
  <si>
    <t>VISUALIZATION DATA TABLE</t>
  </si>
  <si>
    <t>Inclusion Status</t>
  </si>
  <si>
    <t>Color Code</t>
  </si>
  <si>
    <t>Shape</t>
  </si>
  <si>
    <t>VISUALIZATION INSTRUCTIONS</t>
  </si>
  <si>
    <t>1. Use the data table above to create an organizational chart in Excel using SmartArt or shapes
2. Format each entity according to the color code column
3. Connect entities using lines based on their relationship type
4. Use solid lines for wholly owned relationships and dashed lines for partial ownership
5. Position the parent company at the top/center with subsidiaries below
6. Add percentage values on connecting lines to show ownership stakes</t>
  </si>
  <si>
    <t>ORGANIZATIONAL BOUNDARY VISUALIZATION</t>
  </si>
  <si>
    <t>LEGEND</t>
  </si>
  <si>
    <t>□ Green: Included in boundary
□ Yellow: Partially included in boundary 
□ Gray: Excluded from boundary
─── Solid line: Full ownership (&gt;50%)
- - - Dashed line: Partial ownership (&lt;50%)</t>
  </si>
  <si>
    <t>ALTERNATIVE VISUALIZATION OPTIONS</t>
  </si>
  <si>
    <t>If you prefer to create a more detailed or customized organizational chart, consider these options:
1. Use Microsoft Visio for more advanced organizational charts
2. Export the data to a specialized charting tool
3. Create a presentation slide with SmartArt graphics
4. Use PowerPoint's organization chart features</t>
  </si>
  <si>
    <t>EXAMPLE VISUALIZATION STRUCTURES</t>
  </si>
  <si>
    <t>Simple structure: Parent with direct subsidiaries
Complex structure: Parent with multiple tiers of subsidiaries and joint ventures
Matrix structure: Entities grouped by geography and business function</t>
  </si>
  <si>
    <t>1. Keep the visualization simple and easy to understand
2. Include only material entities (consider showing a simplified version for communication)
3. Clearly indicate the organizational boundary
4. Include a legend explaining all symbols and colors
5. Consider creating separate visualizations for different regions or business units if the structure is complex
6. Update the visualization whenever the organizational structure changes
7. Include the date of creation and version number</t>
  </si>
  <si>
    <t>This sheet serves as an official record of your organizational boundary decisions for ASRS reporting. Complete all sections and obtain necessary approvals. This document should be retained as part of your audit trail.</t>
  </si>
  <si>
    <t>BOUNDARY APPROACH SELECTED</t>
  </si>
  <si>
    <t>RATIONALE FOR APPROACH SELECTION</t>
  </si>
  <si>
    <t>KEY BOUNDARY DECISIONS AND JUSTIFICATIONS</t>
  </si>
  <si>
    <t>Enter key decisions and justifications</t>
  </si>
  <si>
    <t>MATERIAL EXCLUSIONS FROM BOUNDARY</t>
  </si>
  <si>
    <t>Enter material exclusions</t>
  </si>
  <si>
    <t>SIGNIFICANT CHANGES FROM PREVIOUS REPORTING PERIOD</t>
  </si>
  <si>
    <t>Enter significant changes from previous reporting period (if applicable)</t>
  </si>
  <si>
    <t>IMPLICATIONS FOR DATA COLLECTION</t>
  </si>
  <si>
    <t>Enter implications for data collection</t>
  </si>
  <si>
    <t>This Excel workbook is designed to help Australian organizations determine and document their organizational boundaries for sustainability reporting under the Australian Sustainability Reporting Standards (ASRS/AASB S2).
Setting appropriate organizational boundaries is a critical first step in climate-related financial disclosures as it determines which entities, operations, and activities will be included in your greenhouse gas (GHG) emissions inventory and climate risk assessments.
This template will guide you through the process of:
1. Mapping your organizational structure
2. Deciding between operational and financial control approaches
3. Documenting boundary decisions for audit purposes
4. Creating a comprehensive entity inventory
5. Visualizing your final reporting boundary</t>
  </si>
  <si>
    <t>Example Company Pty Ltd</t>
  </si>
  <si>
    <t>Australia</t>
  </si>
  <si>
    <t>FY2025</t>
  </si>
  <si>
    <t>ASRS Reporting Group</t>
  </si>
  <si>
    <t>Group 1</t>
  </si>
  <si>
    <t>Group 2</t>
  </si>
  <si>
    <t>Group 3</t>
  </si>
  <si>
    <t>Services</t>
  </si>
  <si>
    <t>Firstname Lastname</t>
  </si>
  <si>
    <t>Example Joint Venture</t>
  </si>
  <si>
    <t>New Zealand</t>
  </si>
  <si>
    <t>Example Subsidiary 1 Pty Ltd</t>
  </si>
  <si>
    <t>Example Subsidiary 2 Pty Ltd</t>
  </si>
  <si>
    <t>DOCUMENTATION &amp; APPROVAL</t>
  </si>
  <si>
    <r>
      <rPr>
        <b/>
        <sz val="12"/>
        <color theme="1"/>
        <rFont val="Aptos Narrow"/>
        <scheme val="minor"/>
      </rPr>
      <t>1. Operational Control Approach:</t>
    </r>
    <r>
      <rPr>
        <sz val="12"/>
        <color theme="1"/>
        <rFont val="Aptos Narrow"/>
        <family val="2"/>
        <scheme val="minor"/>
      </rPr>
      <t xml:space="preserve">
Under this approach, an organization accounts for 100% of emissions from operations over which it has operational control. Operational control exists when the organization has the full authority to introduce and implement its operating policies.
</t>
    </r>
    <r>
      <rPr>
        <b/>
        <sz val="12"/>
        <color theme="1"/>
        <rFont val="Aptos Narrow"/>
        <scheme val="minor"/>
      </rPr>
      <t>2. Financial Control Approach:</t>
    </r>
    <r>
      <rPr>
        <sz val="12"/>
        <color theme="1"/>
        <rFont val="Aptos Narrow"/>
        <family val="2"/>
        <scheme val="minor"/>
      </rPr>
      <t xml:space="preserve">
Under this approach, an organization accounts for 100% of emissions from operations over which it has financial control. Financial control typically exists when the organization has the ability to direct the financial and operating policies of an operation with a view to gaining economic benefits.
</t>
    </r>
    <r>
      <rPr>
        <b/>
        <sz val="12"/>
        <color theme="1"/>
        <rFont val="Aptos Narrow"/>
        <scheme val="minor"/>
      </rPr>
      <t>3. Equity Share Approach:</t>
    </r>
    <r>
      <rPr>
        <sz val="12"/>
        <color theme="1"/>
        <rFont val="Aptos Narrow"/>
        <family val="2"/>
        <scheme val="minor"/>
      </rPr>
      <t xml:space="preserve">
Under this approach, an organization accounts for emissions from operations according to its share of equity in the operation. The equity share reflects economic interest.
</t>
    </r>
    <r>
      <rPr>
        <b/>
        <sz val="12"/>
        <color theme="1"/>
        <rFont val="Aptos Narrow"/>
        <scheme val="minor"/>
      </rPr>
      <t>4. Boundary Consistency:</t>
    </r>
    <r>
      <rPr>
        <sz val="12"/>
        <color theme="1"/>
        <rFont val="Aptos Narrow"/>
        <family val="2"/>
        <scheme val="minor"/>
      </rPr>
      <t xml:space="preserve">
Once established, organizational boundaries should remain consistent to allow for meaningful comparison of emissions over time. Any changes should be clearly documented and explained.</t>
    </r>
  </si>
  <si>
    <r>
      <t xml:space="preserve">For assistance with this template or questions about ASRS compliance, please contact:
</t>
    </r>
    <r>
      <rPr>
        <b/>
        <sz val="12"/>
        <color theme="1"/>
        <rFont val="Aptos Narrow"/>
        <scheme val="minor"/>
      </rPr>
      <t>Avarni Pty Ltd</t>
    </r>
    <r>
      <rPr>
        <sz val="12"/>
        <color theme="1"/>
        <rFont val="Aptos Narrow"/>
        <family val="2"/>
        <scheme val="minor"/>
      </rPr>
      <t xml:space="preserve">
</t>
    </r>
    <r>
      <rPr>
        <b/>
        <sz val="12"/>
        <color theme="1"/>
        <rFont val="Aptos Narrow"/>
        <scheme val="minor"/>
      </rPr>
      <t>Email:</t>
    </r>
    <r>
      <rPr>
        <sz val="12"/>
        <color theme="1"/>
        <rFont val="Aptos Narrow"/>
        <family val="2"/>
        <scheme val="minor"/>
      </rPr>
      <t xml:space="preserve"> support@avarni.co
</t>
    </r>
    <r>
      <rPr>
        <b/>
        <sz val="12"/>
        <color theme="1"/>
        <rFont val="Aptos Narrow"/>
        <scheme val="minor"/>
      </rPr>
      <t>Website:</t>
    </r>
    <r>
      <rPr>
        <sz val="12"/>
        <color theme="1"/>
        <rFont val="Aptos Narrow"/>
        <family val="2"/>
        <scheme val="minor"/>
      </rPr>
      <t xml:space="preserve"> www.avarni.co</t>
    </r>
  </si>
  <si>
    <t>APPROVALS</t>
  </si>
  <si>
    <t>Reviewed By</t>
  </si>
  <si>
    <t>Approved By</t>
  </si>
  <si>
    <t>Name</t>
  </si>
  <si>
    <t>Position</t>
  </si>
  <si>
    <t>Date</t>
  </si>
  <si>
    <t>Signature</t>
  </si>
  <si>
    <t>CHANGE LOG</t>
  </si>
  <si>
    <t>Version</t>
  </si>
  <si>
    <t>Modified By</t>
  </si>
  <si>
    <t>Description of Changes</t>
  </si>
  <si>
    <t>COMMON BOUNDARY SETTING CHALLENGES &amp; SOLUTIONS</t>
  </si>
  <si>
    <t>1. COMPLEX OWNERSHIP STRUCTURES</t>
  </si>
  <si>
    <t>2. JOINT VENTURES</t>
  </si>
  <si>
    <t>3. FRANCHISES</t>
  </si>
  <si>
    <t>4. LEASED ASSETS</t>
  </si>
  <si>
    <t>5. ACQUISITIONS &amp; DIVESTITURES</t>
  </si>
  <si>
    <t>6. ORGANIZATIONAL BOUNDARIES VS. OPERATIONAL BOUNDARIES</t>
  </si>
  <si>
    <t>7. INCONSISTENCY WITH FINANCIAL REPORTING</t>
  </si>
  <si>
    <t>8. DATA AVAILABILITY CONSTRAINTS</t>
  </si>
  <si>
    <r>
      <rPr>
        <b/>
        <sz val="12"/>
        <color theme="1"/>
        <rFont val="Aptos Narrow"/>
        <scheme val="minor"/>
      </rPr>
      <t>Challenge:</t>
    </r>
    <r>
      <rPr>
        <sz val="12"/>
        <color theme="1"/>
        <rFont val="Aptos Narrow"/>
        <family val="2"/>
        <scheme val="minor"/>
      </rPr>
      <t xml:space="preserve"> Organizations with complex ownership structures may find it difficult to determine appropriate boundaries.
</t>
    </r>
    <r>
      <rPr>
        <b/>
        <sz val="12"/>
        <color theme="1"/>
        <rFont val="Aptos Narrow"/>
        <scheme val="minor"/>
      </rPr>
      <t>Solution:</t>
    </r>
    <r>
      <rPr>
        <sz val="12"/>
        <color theme="1"/>
        <rFont val="Aptos Narrow"/>
        <family val="2"/>
        <scheme val="minor"/>
      </rPr>
      <t xml:space="preserve"> Map out all entities and ownership percentages in detail. Consider which approach (operational vs. financial control) best reflects your organization's ability to influence emissions. Document any assumptions made.</t>
    </r>
  </si>
  <si>
    <r>
      <rPr>
        <b/>
        <sz val="12"/>
        <color theme="1"/>
        <rFont val="Aptos Narrow"/>
        <scheme val="minor"/>
      </rPr>
      <t>Challenge:</t>
    </r>
    <r>
      <rPr>
        <sz val="12"/>
        <color theme="1"/>
        <rFont val="Aptos Narrow"/>
        <family val="2"/>
        <scheme val="minor"/>
      </rPr>
      <t xml:space="preserve"> Joint ventures often have shared operational and financial control.
</t>
    </r>
    <r>
      <rPr>
        <b/>
        <sz val="12"/>
        <color theme="1"/>
        <rFont val="Aptos Narrow"/>
        <scheme val="minor"/>
      </rPr>
      <t>Solution:</t>
    </r>
    <r>
      <rPr>
        <sz val="12"/>
        <color theme="1"/>
        <rFont val="Aptos Narrow"/>
        <family val="2"/>
        <scheme val="minor"/>
      </rPr>
      <t xml:space="preserve"> Carefully assess who has day-to-day operational control. Document the decision-making authority for environmental and operational policies. Consider approaching other JV partners to align on reporting approaches.</t>
    </r>
  </si>
  <si>
    <r>
      <rPr>
        <b/>
        <sz val="12"/>
        <color theme="1"/>
        <rFont val="Aptos Narrow"/>
        <scheme val="minor"/>
      </rPr>
      <t>Challenge:</t>
    </r>
    <r>
      <rPr>
        <sz val="12"/>
        <color theme="1"/>
        <rFont val="Aptos Narrow"/>
        <family val="2"/>
        <scheme val="minor"/>
      </rPr>
      <t xml:space="preserve"> Franchise arrangements often include elements of both operational and financial control.
</t>
    </r>
    <r>
      <rPr>
        <b/>
        <sz val="12"/>
        <color theme="1"/>
        <rFont val="Aptos Narrow"/>
        <scheme val="minor"/>
      </rPr>
      <t>Solution:</t>
    </r>
    <r>
      <rPr>
        <sz val="12"/>
        <color theme="1"/>
        <rFont val="Aptos Narrow"/>
        <family val="2"/>
        <scheme val="minor"/>
      </rPr>
      <t xml:space="preserve"> Under operational control, franchises operated by others would typically be excluded from your direct emissions but included in Scope 3. Under financial control, the same approach would typically apply. Document your approach consistently.</t>
    </r>
  </si>
  <si>
    <r>
      <rPr>
        <b/>
        <sz val="12"/>
        <color theme="1"/>
        <rFont val="Aptos Narrow"/>
        <scheme val="minor"/>
      </rPr>
      <t>Challenge:</t>
    </r>
    <r>
      <rPr>
        <sz val="12"/>
        <color theme="1"/>
        <rFont val="Aptos Narrow"/>
        <family val="2"/>
        <scheme val="minor"/>
      </rPr>
      <t xml:space="preserve"> Treatment of leased assets varies depending on lease type and boundary approach.
</t>
    </r>
    <r>
      <rPr>
        <b/>
        <sz val="12"/>
        <color theme="1"/>
        <rFont val="Aptos Narrow"/>
        <scheme val="minor"/>
      </rPr>
      <t>Solution:</t>
    </r>
    <r>
      <rPr>
        <sz val="12"/>
        <color theme="1"/>
        <rFont val="Aptos Narrow"/>
        <family val="2"/>
        <scheme val="minor"/>
      </rPr>
      <t xml:space="preserve"> 
- Under operational control: If you operate the leased asset, include it in boundary.
- Under financial control: Finance leases generally fall within boundary; operating leases typically don't.
Document the classification of different lease types in your inventory.</t>
    </r>
  </si>
  <si>
    <r>
      <rPr>
        <b/>
        <sz val="12"/>
        <color theme="1"/>
        <rFont val="Aptos Narrow"/>
        <scheme val="minor"/>
      </rPr>
      <t>Challenge:</t>
    </r>
    <r>
      <rPr>
        <sz val="12"/>
        <color theme="1"/>
        <rFont val="Aptos Narrow"/>
        <family val="2"/>
        <scheme val="minor"/>
      </rPr>
      <t xml:space="preserve"> Corporate structure changes during a reporting period can complicate boundary setting.
</t>
    </r>
    <r>
      <rPr>
        <b/>
        <sz val="12"/>
        <color theme="1"/>
        <rFont val="Aptos Narrow"/>
        <scheme val="minor"/>
      </rPr>
      <t>Solution:</t>
    </r>
    <r>
      <rPr>
        <sz val="12"/>
        <color theme="1"/>
        <rFont val="Aptos Narrow"/>
        <family val="2"/>
        <scheme val="minor"/>
      </rPr>
      <t xml:space="preserve"> Establish a policy for handling acquisitions and divestitures during the reporting year. Options include:
- Pro-rata approach (include emissions for the portion of year the entity was part of your organization)
- Significance threshold (only make adjustments for material acquisitions/divestitures)
- Base year recalculation policy (how changes affect your emissions baseline)</t>
    </r>
  </si>
  <si>
    <r>
      <rPr>
        <b/>
        <sz val="12"/>
        <color theme="1"/>
        <rFont val="Aptos Narrow"/>
        <scheme val="minor"/>
      </rPr>
      <t>Challenge:</t>
    </r>
    <r>
      <rPr>
        <sz val="12"/>
        <color theme="1"/>
        <rFont val="Aptos Narrow"/>
        <family val="2"/>
        <scheme val="minor"/>
      </rPr>
      <t xml:space="preserve"> Confusing organizational boundaries (which entities to include) with operational boundaries (which emission scopes to include).
</t>
    </r>
    <r>
      <rPr>
        <b/>
        <sz val="12"/>
        <color theme="1"/>
        <rFont val="Aptos Narrow"/>
        <scheme val="minor"/>
      </rPr>
      <t>Solution:</t>
    </r>
    <r>
      <rPr>
        <sz val="12"/>
        <color theme="1"/>
        <rFont val="Aptos Narrow"/>
        <family val="2"/>
        <scheme val="minor"/>
      </rPr>
      <t xml:space="preserve"> First determine organizational boundary, then apply operational boundary (Scopes 1, 2, 3) to those entities that fall within your organizational boundary.</t>
    </r>
  </si>
  <si>
    <r>
      <rPr>
        <b/>
        <sz val="12"/>
        <color theme="1"/>
        <rFont val="Aptos Narrow"/>
        <scheme val="minor"/>
      </rPr>
      <t xml:space="preserve">Challenge: </t>
    </r>
    <r>
      <rPr>
        <sz val="12"/>
        <color theme="1"/>
        <rFont val="Aptos Narrow"/>
        <family val="2"/>
        <scheme val="minor"/>
      </rPr>
      <t xml:space="preserve">Sustainability reporting boundaries that differ from financial reporting can create confusion.
</t>
    </r>
    <r>
      <rPr>
        <b/>
        <sz val="12"/>
        <color theme="1"/>
        <rFont val="Aptos Narrow"/>
        <scheme val="minor"/>
      </rPr>
      <t>Solution:</t>
    </r>
    <r>
      <rPr>
        <sz val="12"/>
        <color theme="1"/>
        <rFont val="Aptos Narrow"/>
        <family val="2"/>
        <scheme val="minor"/>
      </rPr>
      <t xml:space="preserve"> Document and justify any differences between financial and sustainability reporting boundaries. Where possible, align boundaries for simplicity and stakeholder understanding.</t>
    </r>
  </si>
  <si>
    <r>
      <rPr>
        <b/>
        <sz val="12"/>
        <color theme="1"/>
        <rFont val="Aptos Narrow"/>
        <scheme val="minor"/>
      </rPr>
      <t>Challenge:</t>
    </r>
    <r>
      <rPr>
        <sz val="12"/>
        <color theme="1"/>
        <rFont val="Aptos Narrow"/>
        <family val="2"/>
        <scheme val="minor"/>
      </rPr>
      <t xml:space="preserve"> Boundary decisions sometimes affected by data availability rather than control principles.
</t>
    </r>
    <r>
      <rPr>
        <b/>
        <sz val="12"/>
        <color theme="1"/>
        <rFont val="Aptos Narrow"/>
        <scheme val="minor"/>
      </rPr>
      <t>Solution:</t>
    </r>
    <r>
      <rPr>
        <sz val="12"/>
        <color theme="1"/>
        <rFont val="Aptos Narrow"/>
        <family val="2"/>
        <scheme val="minor"/>
      </rPr>
      <t xml:space="preserve"> Make boundary decisions based on correct principles first, then address data gaps through estimation techniques or data collection initiatives. Document any data limitations.</t>
    </r>
  </si>
  <si>
    <t>GLOSSARY OF TERMS</t>
  </si>
  <si>
    <t>Term</t>
  </si>
  <si>
    <t>Description</t>
  </si>
  <si>
    <t>Organizational Boundary</t>
  </si>
  <si>
    <t>The boundary that determines which entities and operations are included in a company's GHG inventory for the purpose of accounting and reporting GHG emissions.</t>
  </si>
  <si>
    <t>An organization has operational control over an operation if it or one of its subsidiaries has the full authority to introduce and implement its operating policies at the operation.</t>
  </si>
  <si>
    <t>An organization has financial control over an operation if it has the ability to direct the financial and operating policies of the operation with a view to gaining economic benefits from its activities.</t>
  </si>
  <si>
    <t>Under the equity share approach, a company accounts for GHG emissions from operations according to its share of equity in the operation.</t>
  </si>
  <si>
    <t>Scope 1 Emissions</t>
  </si>
  <si>
    <t>Direct GHG emissions from sources owned or controlled by the company.</t>
  </si>
  <si>
    <t>Scope 2 Emissions</t>
  </si>
  <si>
    <t>Indirect GHG emissions from the generation of purchased electricity, heat, or steam consumed by the company.</t>
  </si>
  <si>
    <t>Scope 3 Emissions</t>
  </si>
  <si>
    <t>All other indirect emissions that occur in a company's value chain.</t>
  </si>
  <si>
    <t>A business arrangement in which two or more parties agree to pool their resources for the purpose of accomplishing a specific task.</t>
  </si>
  <si>
    <t>Subsidiary</t>
  </si>
  <si>
    <t>A company controlled by a holding or parent company.</t>
  </si>
  <si>
    <t>An entity over which an investor has significant influence but not control.</t>
  </si>
  <si>
    <t>ASRS</t>
  </si>
  <si>
    <t>Australian Sustainability Reporting Standards, aligned with global standards and implemented through the Australian Accounting Standards Board.</t>
  </si>
  <si>
    <t>AASB S2</t>
  </si>
  <si>
    <t>The Australian Accounting Standards Board standard on climate-related disclosures.</t>
  </si>
  <si>
    <t>Base Year</t>
  </si>
  <si>
    <t>A historical datum (typically year) against which a company's emissions are tracked over time.</t>
  </si>
  <si>
    <t>Consolidation</t>
  </si>
  <si>
    <t>The process of combining GHG emissions data from separate operations that form part of one company or group of companies.</t>
  </si>
  <si>
    <t>GHG Protocol</t>
  </si>
  <si>
    <t>A widely-used international accounting tool for government and business leaders to understand, quantify, and manage greenhouse gas emissions.</t>
  </si>
  <si>
    <t>Regulatory Guide</t>
  </si>
  <si>
    <t>https://download.asic.gov.au/media/j4rhwyiz/rg280-published-31-march-2025.pdf</t>
  </si>
  <si>
    <r>
      <rPr>
        <b/>
        <sz val="12"/>
        <color theme="0"/>
        <rFont val="Aptos Narrow"/>
        <scheme val="minor"/>
      </rPr>
      <t>The Australian Sustainability Reporting Standards require organizations to:</t>
    </r>
    <r>
      <rPr>
        <sz val="12"/>
        <color theme="0"/>
        <rFont val="Aptos Narrow"/>
        <family val="2"/>
        <scheme val="minor"/>
      </rPr>
      <t xml:space="preserve">
- Clearly define and disclose the organizational boundary used for climate-related disclosures
- Ensure consistency between financial reporting and sustainability reporting boundaries
- Document and justify any differences between financial and sustainability reporting boundaries
- Disclose the methodology used to determine boundaries (operational control, financial control, etc.)
- Explain any significant changes to boundaries from previous reporting periods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</si>
</sst>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2"/>
      <color theme="1"/>
      <name val="Aptos Narrow"/>
      <family val="2"/>
      <scheme val="minor"/>
    </font>
    <font>
      <sz val="12"/>
      <color theme="1"/>
      <name val="Aptos Narrow"/>
      <family val="2"/>
      <scheme val="minor"/>
    </font>
    <font>
      <b/>
      <sz val="15"/>
      <color theme="3"/>
      <name val="Aptos Narrow"/>
      <family val="2"/>
      <scheme val="minor"/>
    </font>
    <font>
      <b/>
      <sz val="13"/>
      <color theme="3"/>
      <name val="Aptos Narrow"/>
      <family val="2"/>
      <scheme val="minor"/>
    </font>
    <font>
      <b/>
      <sz val="11"/>
      <color theme="3"/>
      <name val="Aptos Narrow"/>
      <family val="2"/>
      <scheme val="minor"/>
    </font>
    <font>
      <b/>
      <sz val="12"/>
      <color theme="1"/>
      <name val="Aptos Narrow"/>
      <family val="2"/>
      <scheme val="minor"/>
    </font>
    <font>
      <sz val="12"/>
      <color theme="1"/>
      <name val="Aptos"/>
    </font>
    <font>
      <b/>
      <sz val="12"/>
      <color theme="1"/>
      <name val="Aptos Narrow"/>
      <scheme val="minor"/>
    </font>
    <font>
      <sz val="12"/>
      <color theme="1"/>
      <name val="Aptos Narrow"/>
      <scheme val="minor"/>
    </font>
    <font>
      <i/>
      <sz val="12"/>
      <color theme="1"/>
      <name val="Aptos Narrow"/>
      <scheme val="minor"/>
    </font>
    <font>
      <b/>
      <sz val="12"/>
      <color theme="0"/>
      <name val="Aptos Narrow"/>
      <scheme val="minor"/>
    </font>
    <font>
      <sz val="12"/>
      <color theme="0"/>
      <name val="Aptos Narrow"/>
      <family val="2"/>
      <scheme val="minor"/>
    </font>
    <font>
      <u/>
      <sz val="12"/>
      <color theme="10"/>
      <name val="Aptos Narrow"/>
      <family val="2"/>
      <scheme val="minor"/>
    </font>
    <font>
      <b/>
      <sz val="14"/>
      <color theme="1"/>
      <name val="Aptos Narrow"/>
      <scheme val="minor"/>
    </font>
    <font>
      <u/>
      <sz val="12"/>
      <color theme="1"/>
      <name val="Aptos Narrow"/>
      <family val="2"/>
      <scheme val="minor"/>
    </font>
    <font>
      <sz val="12"/>
      <color theme="0"/>
      <name val="Aptos Narrow"/>
      <scheme val="minor"/>
    </font>
  </fonts>
  <fills count="11">
    <fill>
      <patternFill patternType="none"/>
    </fill>
    <fill>
      <patternFill patternType="gray125"/>
    </fill>
    <fill>
      <patternFill patternType="solid">
        <fgColor theme="4" tint="0.79998168889431442"/>
        <bgColor indexed="65"/>
      </patternFill>
    </fill>
    <fill>
      <patternFill patternType="solid">
        <fgColor theme="7"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rgb="FF156082"/>
        <bgColor indexed="64"/>
      </patternFill>
    </fill>
    <fill>
      <patternFill patternType="solid">
        <fgColor theme="4"/>
        <bgColor indexed="64"/>
      </patternFill>
    </fill>
    <fill>
      <patternFill patternType="solid">
        <fgColor theme="4" tint="0.59999389629810485"/>
        <bgColor indexed="64"/>
      </patternFill>
    </fill>
    <fill>
      <patternFill patternType="solid">
        <fgColor theme="4"/>
      </patternFill>
    </fill>
    <fill>
      <patternFill patternType="solid">
        <fgColor theme="3" tint="0.74999237037263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style="medium">
        <color theme="4" tint="0.39997558519241921"/>
      </top>
      <bottom/>
      <diagonal/>
    </border>
    <border>
      <left/>
      <right/>
      <top style="thick">
        <color theme="4" tint="0.499984740745262"/>
      </top>
      <bottom/>
      <diagonal/>
    </border>
    <border>
      <left style="thin">
        <color theme="0"/>
      </left>
      <right style="thin">
        <color theme="0"/>
      </right>
      <top style="thin">
        <color theme="0"/>
      </top>
      <bottom style="thin">
        <color theme="0"/>
      </bottom>
      <diagonal/>
    </border>
    <border>
      <left/>
      <right/>
      <top/>
      <bottom style="thin">
        <color theme="0"/>
      </bottom>
      <diagonal/>
    </border>
    <border>
      <left/>
      <right/>
      <top style="thin">
        <color theme="0"/>
      </top>
      <bottom style="thin">
        <color theme="0"/>
      </bottom>
      <diagonal/>
    </border>
    <border>
      <left/>
      <right/>
      <top style="medium">
        <color theme="4" tint="0.39997558519241921"/>
      </top>
      <bottom style="thin">
        <color theme="0"/>
      </bottom>
      <diagonal/>
    </border>
  </borders>
  <cellStyleXfs count="10">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1" fillId="9" borderId="0" applyNumberFormat="0" applyBorder="0" applyAlignment="0" applyProtection="0"/>
    <xf numFmtId="0" fontId="12" fillId="0" borderId="0" applyNumberFormat="0" applyFill="0" applyBorder="0" applyAlignment="0" applyProtection="0"/>
  </cellStyleXfs>
  <cellXfs count="52">
    <xf numFmtId="0" fontId="0" fillId="0" borderId="0" xfId="0"/>
    <xf numFmtId="0" fontId="6" fillId="0" borderId="0" xfId="0" applyFont="1" applyAlignment="1">
      <alignment vertical="center"/>
    </xf>
    <xf numFmtId="0" fontId="6" fillId="0" borderId="0" xfId="0" applyFont="1"/>
    <xf numFmtId="0" fontId="0" fillId="0" borderId="0" xfId="0" applyAlignment="1">
      <alignment vertical="top" wrapText="1"/>
    </xf>
    <xf numFmtId="0" fontId="5" fillId="0" borderId="0" xfId="0" applyFont="1"/>
    <xf numFmtId="0" fontId="7" fillId="0" borderId="0" xfId="0" applyFont="1"/>
    <xf numFmtId="0" fontId="2" fillId="0" borderId="1" xfId="1" applyAlignment="1">
      <alignment vertical="center"/>
    </xf>
    <xf numFmtId="0" fontId="3" fillId="0" borderId="2" xfId="2"/>
    <xf numFmtId="0" fontId="3" fillId="0" borderId="2" xfId="2" applyAlignment="1">
      <alignment vertical="center"/>
    </xf>
    <xf numFmtId="0" fontId="4" fillId="0" borderId="3" xfId="3"/>
    <xf numFmtId="0" fontId="4" fillId="0" borderId="3" xfId="3" applyFill="1"/>
    <xf numFmtId="1" fontId="7" fillId="4" borderId="7" xfId="6" applyNumberFormat="1" applyFont="1" applyBorder="1"/>
    <xf numFmtId="0" fontId="7" fillId="4" borderId="7" xfId="6" applyFont="1" applyBorder="1" applyAlignment="1">
      <alignment horizontal="right"/>
    </xf>
    <xf numFmtId="0" fontId="10" fillId="6" borderId="7" xfId="7" applyFont="1" applyFill="1" applyBorder="1" applyAlignment="1">
      <alignment vertical="center"/>
    </xf>
    <xf numFmtId="0" fontId="7" fillId="4" borderId="4" xfId="6" applyFont="1" applyBorder="1"/>
    <xf numFmtId="0" fontId="0" fillId="0" borderId="0" xfId="0" applyAlignment="1">
      <alignment vertical="top"/>
    </xf>
    <xf numFmtId="0" fontId="0" fillId="0" borderId="0" xfId="0" applyAlignment="1">
      <alignment wrapText="1"/>
    </xf>
    <xf numFmtId="0" fontId="10" fillId="7" borderId="0" xfId="0" applyFont="1" applyFill="1"/>
    <xf numFmtId="0" fontId="10" fillId="7" borderId="8" xfId="0" applyFont="1" applyFill="1" applyBorder="1" applyAlignment="1">
      <alignment vertical="top" wrapText="1"/>
    </xf>
    <xf numFmtId="0" fontId="10" fillId="7" borderId="9" xfId="0" applyFont="1" applyFill="1" applyBorder="1"/>
    <xf numFmtId="0" fontId="7" fillId="8" borderId="0" xfId="0" applyFont="1" applyFill="1"/>
    <xf numFmtId="0" fontId="10" fillId="7" borderId="8" xfId="0" applyFont="1" applyFill="1" applyBorder="1"/>
    <xf numFmtId="10" fontId="7" fillId="8" borderId="0" xfId="0" applyNumberFormat="1" applyFont="1" applyFill="1"/>
    <xf numFmtId="0" fontId="9" fillId="0" borderId="0" xfId="0" applyFont="1" applyAlignment="1">
      <alignment vertical="top"/>
    </xf>
    <xf numFmtId="10" fontId="0" fillId="0" borderId="0" xfId="0" applyNumberFormat="1"/>
    <xf numFmtId="15" fontId="0" fillId="0" borderId="0" xfId="0" applyNumberFormat="1"/>
    <xf numFmtId="4" fontId="0" fillId="0" borderId="0" xfId="0" applyNumberFormat="1"/>
    <xf numFmtId="4" fontId="7" fillId="8" borderId="8" xfId="0" applyNumberFormat="1" applyFont="1" applyFill="1" applyBorder="1"/>
    <xf numFmtId="4" fontId="7" fillId="8" borderId="9" xfId="0" applyNumberFormat="1" applyFont="1" applyFill="1" applyBorder="1"/>
    <xf numFmtId="4" fontId="7" fillId="8" borderId="0" xfId="0" applyNumberFormat="1" applyFont="1" applyFill="1"/>
    <xf numFmtId="0" fontId="10" fillId="6" borderId="0" xfId="0" applyFont="1" applyFill="1"/>
    <xf numFmtId="0" fontId="10" fillId="6" borderId="10" xfId="0" applyFont="1" applyFill="1" applyBorder="1"/>
    <xf numFmtId="0" fontId="10" fillId="6" borderId="9" xfId="0" applyFont="1" applyFill="1" applyBorder="1"/>
    <xf numFmtId="164" fontId="0" fillId="0" borderId="0" xfId="0" applyNumberFormat="1"/>
    <xf numFmtId="0" fontId="14" fillId="10" borderId="0" xfId="9" applyFont="1" applyFill="1"/>
    <xf numFmtId="0" fontId="0" fillId="2" borderId="6" xfId="4" applyFont="1" applyBorder="1" applyAlignment="1">
      <alignment vertical="top" wrapText="1"/>
    </xf>
    <xf numFmtId="0" fontId="0" fillId="2" borderId="0" xfId="4" applyFont="1" applyBorder="1" applyAlignment="1">
      <alignment vertical="top" wrapText="1"/>
    </xf>
    <xf numFmtId="0" fontId="8" fillId="3" borderId="6" xfId="5" applyFont="1" applyBorder="1" applyAlignment="1">
      <alignment vertical="top" wrapText="1"/>
    </xf>
    <xf numFmtId="0" fontId="1" fillId="3" borderId="0" xfId="5" applyBorder="1" applyAlignment="1">
      <alignment vertical="top" wrapText="1"/>
    </xf>
    <xf numFmtId="0" fontId="11" fillId="9" borderId="6" xfId="8" applyBorder="1" applyAlignment="1">
      <alignment vertical="top" wrapText="1"/>
    </xf>
    <xf numFmtId="0" fontId="11" fillId="9" borderId="0" xfId="8" applyAlignment="1">
      <alignment vertical="top"/>
    </xf>
    <xf numFmtId="0" fontId="15" fillId="9" borderId="6" xfId="8" applyFont="1" applyBorder="1" applyAlignment="1">
      <alignment horizontal="left" vertical="top" wrapText="1"/>
    </xf>
    <xf numFmtId="0" fontId="11" fillId="9" borderId="0" xfId="8" applyAlignment="1">
      <alignment horizontal="left" vertical="top"/>
    </xf>
    <xf numFmtId="0" fontId="0" fillId="0" borderId="6" xfId="0" applyBorder="1" applyAlignment="1">
      <alignment vertical="top" wrapText="1"/>
    </xf>
    <xf numFmtId="0" fontId="0" fillId="0" borderId="0" xfId="0" applyAlignment="1">
      <alignment vertical="top" wrapText="1"/>
    </xf>
    <xf numFmtId="0" fontId="0" fillId="0" borderId="0" xfId="0" applyAlignment="1">
      <alignment vertical="top"/>
    </xf>
    <xf numFmtId="0" fontId="8" fillId="0" borderId="5" xfId="0" applyFont="1" applyBorder="1" applyAlignment="1">
      <alignment vertical="top" wrapText="1"/>
    </xf>
    <xf numFmtId="0" fontId="9" fillId="0" borderId="0" xfId="0" applyFont="1" applyAlignment="1">
      <alignment vertical="top"/>
    </xf>
    <xf numFmtId="0" fontId="0" fillId="0" borderId="0" xfId="0"/>
    <xf numFmtId="0" fontId="13" fillId="8" borderId="6" xfId="0" applyFont="1" applyFill="1" applyBorder="1" applyAlignment="1">
      <alignment vertical="top"/>
    </xf>
    <xf numFmtId="0" fontId="13" fillId="8" borderId="0" xfId="0" applyFont="1" applyFill="1" applyAlignment="1">
      <alignment vertical="top"/>
    </xf>
    <xf numFmtId="0" fontId="8" fillId="0" borderId="0" xfId="0" applyFont="1" applyAlignment="1">
      <alignment vertical="top" wrapText="1"/>
    </xf>
  </cellXfs>
  <cellStyles count="10">
    <cellStyle name="20% - Accent1" xfId="4" builtinId="30"/>
    <cellStyle name="20% - Accent4" xfId="5" builtinId="42"/>
    <cellStyle name="40% - Accent1" xfId="6" builtinId="31"/>
    <cellStyle name="60% - Accent1" xfId="7" builtinId="32"/>
    <cellStyle name="Accent1" xfId="8" builtinId="29"/>
    <cellStyle name="Heading 1" xfId="1" builtinId="16"/>
    <cellStyle name="Heading 2" xfId="2" builtinId="17"/>
    <cellStyle name="Heading 3" xfId="3" builtinId="18"/>
    <cellStyle name="Hyperlink" xfId="9" builtinId="8"/>
    <cellStyle name="Normal" xfId="0" builtinId="0"/>
  </cellStyles>
  <dxfs count="21">
    <dxf>
      <alignment horizontal="general" vertical="top" textRotation="0" wrapText="1" indent="0" justifyLastLine="0" shrinkToFit="0" readingOrder="0"/>
    </dxf>
    <dxf>
      <alignment horizontal="general" vertical="top" textRotation="0" wrapText="0" indent="0" justifyLastLine="0" shrinkToFit="0" readingOrder="0"/>
    </dxf>
    <dxf>
      <font>
        <b/>
        <i val="0"/>
        <strike val="0"/>
        <condense val="0"/>
        <extend val="0"/>
        <outline val="0"/>
        <shadow val="0"/>
        <u val="none"/>
        <vertAlign val="baseline"/>
        <sz val="12"/>
        <color theme="1"/>
        <name val="Aptos Narrow"/>
        <family val="2"/>
        <scheme val="minor"/>
      </font>
    </dxf>
    <dxf>
      <numFmt numFmtId="164" formatCode="0.0"/>
    </dxf>
    <dxf>
      <numFmt numFmtId="0" formatCode="General"/>
    </dxf>
    <dxf>
      <numFmt numFmtId="0" formatCode="General"/>
    </dxf>
    <dxf>
      <numFmt numFmtId="0" formatCode="General"/>
    </dxf>
    <dxf>
      <numFmt numFmtId="14" formatCode="0.00%"/>
    </dxf>
    <dxf>
      <numFmt numFmtId="0" formatCode="General"/>
    </dxf>
    <dxf>
      <numFmt numFmtId="0" formatCode="General"/>
    </dxf>
    <dxf>
      <numFmt numFmtId="4" formatCode="#,##0.00"/>
    </dxf>
    <dxf>
      <numFmt numFmtId="4" formatCode="#,##0.00"/>
    </dxf>
    <dxf>
      <numFmt numFmtId="4" formatCode="#,##0.00"/>
    </dxf>
    <dxf>
      <numFmt numFmtId="14" formatCode="0.00%"/>
    </dxf>
    <dxf>
      <numFmt numFmtId="4" formatCode="#,##0.00"/>
    </dxf>
    <dxf>
      <alignment horizontal="general" vertical="bottom" textRotation="0" wrapText="0" indent="0" justifyLastLine="0" shrinkToFit="0" readingOrder="0"/>
    </dxf>
    <dxf>
      <numFmt numFmtId="14" formatCode="0.00%"/>
    </dxf>
    <dxf>
      <font>
        <b/>
        <i val="0"/>
        <strike val="0"/>
        <condense val="0"/>
        <extend val="0"/>
        <outline val="0"/>
        <shadow val="0"/>
        <u val="none"/>
        <vertAlign val="baseline"/>
        <sz val="12"/>
        <color theme="1"/>
        <name val="Aptos Narrow"/>
        <scheme val="minor"/>
      </font>
    </dxf>
    <dxf>
      <font>
        <b val="0"/>
        <i val="0"/>
        <strike val="0"/>
        <condense val="0"/>
        <extend val="0"/>
        <outline val="0"/>
        <shadow val="0"/>
        <u val="none"/>
        <vertAlign val="baseline"/>
        <sz val="12"/>
        <color theme="1"/>
        <name val="Aptos"/>
        <scheme val="none"/>
      </font>
    </dxf>
    <dxf>
      <numFmt numFmtId="14" formatCode="0.00%"/>
    </dxf>
    <dxf>
      <font>
        <b/>
        <i val="0"/>
        <strike val="0"/>
        <condense val="0"/>
        <extend val="0"/>
        <outline val="0"/>
        <shadow val="0"/>
        <u val="none"/>
        <vertAlign val="baseline"/>
        <sz val="12"/>
        <color theme="1"/>
        <name val="Aptos Narrow"/>
        <scheme val="minor"/>
      </font>
    </dxf>
  </dxfs>
  <tableStyles count="0" defaultTableStyle="TableStyleMedium2" defaultPivotStyle="PivotStyleLight16"/>
  <colors>
    <mruColors>
      <color rgb="FF156082"/>
      <color rgb="FF9E9E9E"/>
      <color rgb="FF00B2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88900</xdr:colOff>
      <xdr:row>34</xdr:row>
      <xdr:rowOff>147320</xdr:rowOff>
    </xdr:from>
    <xdr:to>
      <xdr:col>0</xdr:col>
      <xdr:colOff>1536700</xdr:colOff>
      <xdr:row>36</xdr:row>
      <xdr:rowOff>30480</xdr:rowOff>
    </xdr:to>
    <xdr:pic>
      <xdr:nvPicPr>
        <xdr:cNvPr id="2" name="Picture 1">
          <a:extLst>
            <a:ext uri="{FF2B5EF4-FFF2-40B4-BE49-F238E27FC236}">
              <a16:creationId xmlns:a16="http://schemas.microsoft.com/office/drawing/2014/main" id="{F74EACCE-DEA1-8F05-40C7-91987B9798A8}"/>
            </a:ext>
          </a:extLst>
        </xdr:cNvPr>
        <xdr:cNvPicPr>
          <a:picLocks noChangeAspect="1"/>
        </xdr:cNvPicPr>
      </xdr:nvPicPr>
      <xdr:blipFill>
        <a:blip xmlns:r="http://schemas.openxmlformats.org/officeDocument/2006/relationships" r:embed="rId1"/>
        <a:stretch>
          <a:fillRect/>
        </a:stretch>
      </xdr:blipFill>
      <xdr:spPr>
        <a:xfrm>
          <a:off x="88900" y="7246620"/>
          <a:ext cx="1447800" cy="289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254000</xdr:colOff>
      <xdr:row>29</xdr:row>
      <xdr:rowOff>152400</xdr:rowOff>
    </xdr:from>
    <xdr:to>
      <xdr:col>2</xdr:col>
      <xdr:colOff>736600</xdr:colOff>
      <xdr:row>32</xdr:row>
      <xdr:rowOff>139700</xdr:rowOff>
    </xdr:to>
    <xdr:sp macro="" textlink="">
      <xdr:nvSpPr>
        <xdr:cNvPr id="2" name="Rectangle 1">
          <a:extLst>
            <a:ext uri="{FF2B5EF4-FFF2-40B4-BE49-F238E27FC236}">
              <a16:creationId xmlns:a16="http://schemas.microsoft.com/office/drawing/2014/main" id="{99AAF174-2D83-BB62-7D56-BD7019D5F8E3}"/>
            </a:ext>
          </a:extLst>
        </xdr:cNvPr>
        <xdr:cNvSpPr/>
      </xdr:nvSpPr>
      <xdr:spPr>
        <a:xfrm>
          <a:off x="3517900" y="6324600"/>
          <a:ext cx="2222500" cy="596900"/>
        </a:xfrm>
        <a:prstGeom prst="rect">
          <a:avLst/>
        </a:prstGeom>
        <a:solidFill>
          <a:srgbClr val="00B24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Example Company Pty Ltd</a:t>
          </a:r>
        </a:p>
      </xdr:txBody>
    </xdr:sp>
    <xdr:clientData/>
  </xdr:twoCellAnchor>
  <xdr:twoCellAnchor>
    <xdr:from>
      <xdr:col>0</xdr:col>
      <xdr:colOff>609600</xdr:colOff>
      <xdr:row>39</xdr:row>
      <xdr:rowOff>25400</xdr:rowOff>
    </xdr:from>
    <xdr:to>
      <xdr:col>0</xdr:col>
      <xdr:colOff>2641600</xdr:colOff>
      <xdr:row>42</xdr:row>
      <xdr:rowOff>177800</xdr:rowOff>
    </xdr:to>
    <xdr:sp macro="" textlink="">
      <xdr:nvSpPr>
        <xdr:cNvPr id="3" name="Oval 2">
          <a:extLst>
            <a:ext uri="{FF2B5EF4-FFF2-40B4-BE49-F238E27FC236}">
              <a16:creationId xmlns:a16="http://schemas.microsoft.com/office/drawing/2014/main" id="{306483E6-DF45-CCAC-B3D4-56B6CD268BDC}"/>
            </a:ext>
          </a:extLst>
        </xdr:cNvPr>
        <xdr:cNvSpPr/>
      </xdr:nvSpPr>
      <xdr:spPr>
        <a:xfrm>
          <a:off x="609600" y="8229600"/>
          <a:ext cx="2032000" cy="762000"/>
        </a:xfrm>
        <a:prstGeom prst="ellipse">
          <a:avLst/>
        </a:prstGeom>
        <a:solidFill>
          <a:srgbClr val="00B24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b="0" i="0" u="none" strike="noStrike">
              <a:solidFill>
                <a:schemeClr val="lt1"/>
              </a:solidFill>
              <a:effectLst/>
              <a:latin typeface="+mn-lt"/>
              <a:ea typeface="+mn-ea"/>
              <a:cs typeface="+mn-cs"/>
            </a:rPr>
            <a:t>Example Subsidiary 1 Pty Ltd</a:t>
          </a:r>
          <a:r>
            <a:rPr lang="en-AU"/>
            <a:t> </a:t>
          </a:r>
          <a:endParaRPr lang="en-GB" sz="1100"/>
        </a:p>
      </xdr:txBody>
    </xdr:sp>
    <xdr:clientData/>
  </xdr:twoCellAnchor>
  <xdr:twoCellAnchor>
    <xdr:from>
      <xdr:col>1</xdr:col>
      <xdr:colOff>342900</xdr:colOff>
      <xdr:row>39</xdr:row>
      <xdr:rowOff>63500</xdr:rowOff>
    </xdr:from>
    <xdr:to>
      <xdr:col>2</xdr:col>
      <xdr:colOff>635000</xdr:colOff>
      <xdr:row>43</xdr:row>
      <xdr:rowOff>12700</xdr:rowOff>
    </xdr:to>
    <xdr:sp macro="" textlink="">
      <xdr:nvSpPr>
        <xdr:cNvPr id="4" name="Oval 3">
          <a:extLst>
            <a:ext uri="{FF2B5EF4-FFF2-40B4-BE49-F238E27FC236}">
              <a16:creationId xmlns:a16="http://schemas.microsoft.com/office/drawing/2014/main" id="{68E2C201-6782-D241-8D28-C3817B40D5F6}"/>
            </a:ext>
          </a:extLst>
        </xdr:cNvPr>
        <xdr:cNvSpPr/>
      </xdr:nvSpPr>
      <xdr:spPr>
        <a:xfrm>
          <a:off x="3606800" y="8267700"/>
          <a:ext cx="2032000" cy="762000"/>
        </a:xfrm>
        <a:prstGeom prst="ellipse">
          <a:avLst/>
        </a:prstGeom>
        <a:solidFill>
          <a:srgbClr val="00B24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b="0" i="0" u="none" strike="noStrike">
              <a:solidFill>
                <a:schemeClr val="lt1"/>
              </a:solidFill>
              <a:effectLst/>
              <a:latin typeface="+mn-lt"/>
              <a:ea typeface="+mn-ea"/>
              <a:cs typeface="+mn-cs"/>
            </a:rPr>
            <a:t>Example Subsidiary 2 Pty Ltd</a:t>
          </a:r>
          <a:r>
            <a:rPr lang="en-AU"/>
            <a:t> </a:t>
          </a:r>
          <a:endParaRPr lang="en-GB" sz="1100"/>
        </a:p>
      </xdr:txBody>
    </xdr:sp>
    <xdr:clientData/>
  </xdr:twoCellAnchor>
  <xdr:twoCellAnchor>
    <xdr:from>
      <xdr:col>3</xdr:col>
      <xdr:colOff>952500</xdr:colOff>
      <xdr:row>39</xdr:row>
      <xdr:rowOff>25400</xdr:rowOff>
    </xdr:from>
    <xdr:to>
      <xdr:col>5</xdr:col>
      <xdr:colOff>254000</xdr:colOff>
      <xdr:row>45</xdr:row>
      <xdr:rowOff>190500</xdr:rowOff>
    </xdr:to>
    <xdr:sp macro="" textlink="">
      <xdr:nvSpPr>
        <xdr:cNvPr id="5" name="Diamond 4">
          <a:extLst>
            <a:ext uri="{FF2B5EF4-FFF2-40B4-BE49-F238E27FC236}">
              <a16:creationId xmlns:a16="http://schemas.microsoft.com/office/drawing/2014/main" id="{D97DDFD2-B79B-792B-9330-56C4D67FA037}"/>
            </a:ext>
          </a:extLst>
        </xdr:cNvPr>
        <xdr:cNvSpPr/>
      </xdr:nvSpPr>
      <xdr:spPr>
        <a:xfrm>
          <a:off x="7023100" y="8229600"/>
          <a:ext cx="1511300" cy="1384300"/>
        </a:xfrm>
        <a:prstGeom prst="diamond">
          <a:avLst/>
        </a:prstGeom>
        <a:solidFill>
          <a:srgbClr val="9E9E9E"/>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Example Joint Venture</a:t>
          </a:r>
        </a:p>
      </xdr:txBody>
    </xdr:sp>
    <xdr:clientData/>
  </xdr:twoCellAnchor>
  <xdr:twoCellAnchor>
    <xdr:from>
      <xdr:col>0</xdr:col>
      <xdr:colOff>1625600</xdr:colOff>
      <xdr:row>32</xdr:row>
      <xdr:rowOff>139700</xdr:rowOff>
    </xdr:from>
    <xdr:to>
      <xdr:col>1</xdr:col>
      <xdr:colOff>1365250</xdr:colOff>
      <xdr:row>39</xdr:row>
      <xdr:rowOff>25400</xdr:rowOff>
    </xdr:to>
    <xdr:cxnSp macro="">
      <xdr:nvCxnSpPr>
        <xdr:cNvPr id="9" name="Elbow Connector 8">
          <a:extLst>
            <a:ext uri="{FF2B5EF4-FFF2-40B4-BE49-F238E27FC236}">
              <a16:creationId xmlns:a16="http://schemas.microsoft.com/office/drawing/2014/main" id="{253AA6AD-3E70-FFB6-7730-7D07D4B0225E}"/>
            </a:ext>
          </a:extLst>
        </xdr:cNvPr>
        <xdr:cNvCxnSpPr>
          <a:stCxn id="2" idx="2"/>
          <a:endCxn id="3" idx="0"/>
        </xdr:cNvCxnSpPr>
      </xdr:nvCxnSpPr>
      <xdr:spPr>
        <a:xfrm rot="5400000">
          <a:off x="2473325" y="6073775"/>
          <a:ext cx="1308100" cy="3003550"/>
        </a:xfrm>
        <a:prstGeom prst="bentConnector3">
          <a:avLst/>
        </a:prstGeom>
        <a:ln>
          <a:prstDash val="dash"/>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1365250</xdr:colOff>
      <xdr:row>32</xdr:row>
      <xdr:rowOff>139700</xdr:rowOff>
    </xdr:from>
    <xdr:to>
      <xdr:col>4</xdr:col>
      <xdr:colOff>463550</xdr:colOff>
      <xdr:row>39</xdr:row>
      <xdr:rowOff>25400</xdr:rowOff>
    </xdr:to>
    <xdr:cxnSp macro="">
      <xdr:nvCxnSpPr>
        <xdr:cNvPr id="10" name="Elbow Connector 9">
          <a:extLst>
            <a:ext uri="{FF2B5EF4-FFF2-40B4-BE49-F238E27FC236}">
              <a16:creationId xmlns:a16="http://schemas.microsoft.com/office/drawing/2014/main" id="{3EE83C51-22A5-4E4A-AEC8-2B4D76A77ABF}"/>
            </a:ext>
          </a:extLst>
        </xdr:cNvPr>
        <xdr:cNvCxnSpPr>
          <a:stCxn id="2" idx="2"/>
          <a:endCxn id="5" idx="0"/>
        </xdr:cNvCxnSpPr>
      </xdr:nvCxnSpPr>
      <xdr:spPr>
        <a:xfrm rot="16200000" flipH="1">
          <a:off x="5549900" y="6000750"/>
          <a:ext cx="1308100" cy="3149600"/>
        </a:xfrm>
        <a:prstGeom prst="bentConnector3">
          <a:avLst>
            <a:gd name="adj1" fmla="val 50000"/>
          </a:avLst>
        </a:prstGeom>
        <a:ln>
          <a:prstDash val="dash"/>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1358900</xdr:colOff>
      <xdr:row>32</xdr:row>
      <xdr:rowOff>139700</xdr:rowOff>
    </xdr:from>
    <xdr:to>
      <xdr:col>1</xdr:col>
      <xdr:colOff>1365250</xdr:colOff>
      <xdr:row>39</xdr:row>
      <xdr:rowOff>63500</xdr:rowOff>
    </xdr:to>
    <xdr:cxnSp macro="">
      <xdr:nvCxnSpPr>
        <xdr:cNvPr id="13" name="Elbow Connector 12">
          <a:extLst>
            <a:ext uri="{FF2B5EF4-FFF2-40B4-BE49-F238E27FC236}">
              <a16:creationId xmlns:a16="http://schemas.microsoft.com/office/drawing/2014/main" id="{0833D2CA-6850-1C4F-B99E-0AB7E058475E}"/>
            </a:ext>
          </a:extLst>
        </xdr:cNvPr>
        <xdr:cNvCxnSpPr>
          <a:stCxn id="2" idx="2"/>
          <a:endCxn id="4" idx="0"/>
        </xdr:cNvCxnSpPr>
      </xdr:nvCxnSpPr>
      <xdr:spPr>
        <a:xfrm rot="5400000">
          <a:off x="3952875" y="7591425"/>
          <a:ext cx="1346200" cy="6350"/>
        </a:xfrm>
        <a:prstGeom prst="bentConnector3">
          <a:avLst>
            <a:gd name="adj1" fmla="val 50000"/>
          </a:avLst>
        </a:prstGeom>
        <a:ln>
          <a:prstDash val="solid"/>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0</xdr:col>
      <xdr:colOff>1181100</xdr:colOff>
      <xdr:row>36</xdr:row>
      <xdr:rowOff>152400</xdr:rowOff>
    </xdr:from>
    <xdr:ext cx="434991" cy="264431"/>
    <xdr:sp macro="" textlink="">
      <xdr:nvSpPr>
        <xdr:cNvPr id="20" name="TextBox 19">
          <a:extLst>
            <a:ext uri="{FF2B5EF4-FFF2-40B4-BE49-F238E27FC236}">
              <a16:creationId xmlns:a16="http://schemas.microsoft.com/office/drawing/2014/main" id="{8C1A86ED-C030-85CE-8F15-FE16635FE7E4}"/>
            </a:ext>
          </a:extLst>
        </xdr:cNvPr>
        <xdr:cNvSpPr txBox="1"/>
      </xdr:nvSpPr>
      <xdr:spPr>
        <a:xfrm>
          <a:off x="1181100" y="7747000"/>
          <a:ext cx="434991" cy="264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60%</a:t>
          </a:r>
        </a:p>
      </xdr:txBody>
    </xdr:sp>
    <xdr:clientData/>
  </xdr:oneCellAnchor>
  <xdr:oneCellAnchor>
    <xdr:from>
      <xdr:col>3</xdr:col>
      <xdr:colOff>1206500</xdr:colOff>
      <xdr:row>36</xdr:row>
      <xdr:rowOff>25400</xdr:rowOff>
    </xdr:from>
    <xdr:ext cx="434991" cy="264431"/>
    <xdr:sp macro="" textlink="">
      <xdr:nvSpPr>
        <xdr:cNvPr id="21" name="TextBox 20">
          <a:extLst>
            <a:ext uri="{FF2B5EF4-FFF2-40B4-BE49-F238E27FC236}">
              <a16:creationId xmlns:a16="http://schemas.microsoft.com/office/drawing/2014/main" id="{B6E03DCD-1F97-A54E-B298-4DCCF22A424C}"/>
            </a:ext>
          </a:extLst>
        </xdr:cNvPr>
        <xdr:cNvSpPr txBox="1"/>
      </xdr:nvSpPr>
      <xdr:spPr>
        <a:xfrm>
          <a:off x="7277100" y="7620000"/>
          <a:ext cx="434991" cy="264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20%</a:t>
          </a:r>
        </a:p>
      </xdr:txBody>
    </xdr:sp>
    <xdr:clientData/>
  </xdr:oneCellAnchor>
  <xdr:oneCellAnchor>
    <xdr:from>
      <xdr:col>1</xdr:col>
      <xdr:colOff>863600</xdr:colOff>
      <xdr:row>36</xdr:row>
      <xdr:rowOff>190500</xdr:rowOff>
    </xdr:from>
    <xdr:ext cx="506485" cy="264431"/>
    <xdr:sp macro="" textlink="">
      <xdr:nvSpPr>
        <xdr:cNvPr id="22" name="TextBox 21">
          <a:extLst>
            <a:ext uri="{FF2B5EF4-FFF2-40B4-BE49-F238E27FC236}">
              <a16:creationId xmlns:a16="http://schemas.microsoft.com/office/drawing/2014/main" id="{5711260E-4965-DD48-AFD2-FCB0EFB7E5AF}"/>
            </a:ext>
          </a:extLst>
        </xdr:cNvPr>
        <xdr:cNvSpPr txBox="1"/>
      </xdr:nvSpPr>
      <xdr:spPr>
        <a:xfrm>
          <a:off x="4127500" y="7785100"/>
          <a:ext cx="506485" cy="264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100%</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86C4238-0C07-C44C-A201-AA6F870AA1A1}" name="Table3" displayName="Table3" ref="A22:J28" totalsRowShown="0" headerRowDxfId="20">
  <autoFilter ref="A22:J28" xr:uid="{386C4238-0C07-C44C-A201-AA6F870AA1A1}"/>
  <tableColumns count="10">
    <tableColumn id="1" xr3:uid="{E1484DC6-D7EA-DD41-AA88-7D901436C7B3}" name="Entity Name"/>
    <tableColumn id="2" xr3:uid="{2BAE3064-66F0-3547-A628-290C637762E7}" name="Relationship Type"/>
    <tableColumn id="3" xr3:uid="{229D68DC-8421-A94D-9CBE-CC6B03A9B16E}" name="Ownership %" dataDxfId="19"/>
    <tableColumn id="4" xr3:uid="{411167E5-3E86-854A-BEE6-5809E1FF785B}" name="Location/Country"/>
    <tableColumn id="5" xr3:uid="{FAAEEE8A-A7F2-9549-AAC7-A7895487CB11}" name="Operational Control?"/>
    <tableColumn id="6" xr3:uid="{760D1DC7-50AA-5340-9D7C-7A8988830AEF}" name="Financial Control?"/>
    <tableColumn id="7" xr3:uid="{53EA3E3F-A2ED-4C4A-9D88-2D843124D764}" name="Key Decision Maker"/>
    <tableColumn id="8" xr3:uid="{94240E59-B108-2047-8C4F-66287E571B68}" name="Annual Revenue"/>
    <tableColumn id="9" xr3:uid="{D00377EC-CF14-F143-9119-D18EC24517B8}" name="# of Employees"/>
    <tableColumn id="10" xr3:uid="{8318B544-6CC7-4943-B4CE-9FDFC991EAEC}" name="Notes"/>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E7B6EB8-8014-3C43-8C51-66DC0C02DD33}" name="OrgInfo" displayName="OrgInfo" ref="A12:B20" totalsRowShown="0">
  <autoFilter ref="A12:B20" xr:uid="{8E7B6EB8-8014-3C43-8C51-66DC0C02DD33}"/>
  <tableColumns count="2">
    <tableColumn id="1" xr3:uid="{73D53B08-6AFE-414F-A285-F0E8CFAB1296}" name="Information"/>
    <tableColumn id="2" xr3:uid="{8BBB0836-FA99-8940-8D17-DE7737C6279E}" name="Answer"/>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FDFECB-8396-FE45-BEC1-9DEAEC062857}" name="DecisionTree" displayName="DecisionTree" ref="A10:B18" totalsRowShown="0">
  <autoFilter ref="A10:B18" xr:uid="{8FFDFECB-8396-FE45-BEC1-9DEAEC062857}"/>
  <tableColumns count="2">
    <tableColumn id="1" xr3:uid="{BEA390F9-2103-AA4B-8323-FDF0239D89C1}" name="Question" dataDxfId="18"/>
    <tableColumn id="2" xr3:uid="{75B49089-D9F5-EC49-A046-CDD55A9C46C3}" name="Answer"/>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3ED3F21-981F-8344-9521-A2B8384C9D61}" name="EntityInventory" displayName="EntityInventory" ref="A10:K16" totalsRowShown="0" headerRowDxfId="17">
  <autoFilter ref="A10:K16" xr:uid="{03ED3F21-981F-8344-9521-A2B8384C9D61}"/>
  <tableColumns count="11">
    <tableColumn id="1" xr3:uid="{1D4D21B0-3C94-CF43-96C3-40ABF448228D}" name="Entity Name"/>
    <tableColumn id="2" xr3:uid="{3A3C864E-65D0-D042-965A-E9F5A6298B68}" name="Relationship Type"/>
    <tableColumn id="3" xr3:uid="{8ABC3936-63AF-A640-9FEE-6BBDFD25453D}" name="Ownership %" dataDxfId="16"/>
    <tableColumn id="4" xr3:uid="{76FCA78A-96E4-F64F-AE2B-B742B111F0EA}" name="Control Approach Determined"/>
    <tableColumn id="5" xr3:uid="{43D59200-E4C5-174D-9F40-C4640DA8B362}" name="Include in Boundary?"/>
    <tableColumn id="6" xr3:uid="{8D782604-3825-B145-AEC9-138D7A9101FF}" name="Primary Justification"/>
    <tableColumn id="7" xr3:uid="{160AAF02-FA60-E24B-A1DC-C6BDFF773D1B}" name="Supporting Documentation"/>
    <tableColumn id="8" xr3:uid="{82A25E1D-2379-3F47-8524-02F213D9C8E1}" name="Data Availability"/>
    <tableColumn id="9" xr3:uid="{55E0DF1F-23A5-014E-A5E8-4264E422EA1F}" name="Data Collection Method"/>
    <tableColumn id="10" xr3:uid="{BDC84952-CC77-9D46-98D9-E666AD995860}" name="Entity Contact Person"/>
    <tableColumn id="11" xr3:uid="{91306E12-436C-1F4D-A659-C0BE593B4082}" name="Data Quality Assessment"/>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D2A7B7B-A9A9-E94C-923A-E8A3B5DF42D4}" name="ConsolidationMethod" displayName="ConsolidationMethod" ref="A10:H20" totalsRowShown="0" headerRowDxfId="15">
  <autoFilter ref="A10:H20" xr:uid="{BD2A7B7B-A9A9-E94C-923A-E8A3B5DF42D4}"/>
  <tableColumns count="8">
    <tableColumn id="1" xr3:uid="{E7C89807-3B7C-0148-BF8C-F1D0B26D300A}" name="Entity Name"/>
    <tableColumn id="2" xr3:uid="{2ACA921A-7E90-E749-858B-79FEE286C5CB}" name="Annual Emissions (tCO2e)" dataDxfId="14"/>
    <tableColumn id="3" xr3:uid="{1A11B62E-9883-AC49-9B4A-08CEB917065C}" name="Ownership Stake (%) " dataDxfId="13"/>
    <tableColumn id="4" xr3:uid="{41B3B7F5-1EFA-4547-8338-232D016E22AE}" name="Operational Control?"/>
    <tableColumn id="5" xr3:uid="{F2D279F7-2A01-FF49-90B7-F0D0F47C693A}" name="Financial Control?"/>
    <tableColumn id="6" xr3:uid="{634FE906-34D4-B749-B2FA-EA73A6CEA4C1}" name="Emissions Under Equity Share" dataDxfId="12">
      <calculatedColumnFormula>IF(ConsolidationMethod[[#This Row],[Annual Emissions (tCO2e)]]&lt;&gt;0,ConsolidationMethod[[#This Row],[Annual Emissions (tCO2e)]]*ConsolidationMethod[[#This Row],[Ownership Stake (%) ]],"")</calculatedColumnFormula>
    </tableColumn>
    <tableColumn id="7" xr3:uid="{C6CAC89F-528E-BD4D-BEF1-6823CAB8B3F8}" name="Emissions Under Operational Control" dataDxfId="11">
      <calculatedColumnFormula>IF(ConsolidationMethod[[#This Row],[Annual Emissions (tCO2e)]]&lt;&gt;0, IF( ConsolidationMethod[[#This Row],[Operational Control?]]="Yes", ConsolidationMethod[[#This Row],[Annual Emissions (tCO2e)]], 0), "")</calculatedColumnFormula>
    </tableColumn>
    <tableColumn id="8" xr3:uid="{BD692D64-A007-6E49-B0C1-A08ECBEA4677}" name="Emissions Under Financial Control" dataDxfId="10">
      <calculatedColumnFormula>IF(ConsolidationMethod[[#This Row],[Annual Emissions (tCO2e)]]&lt;&gt;0, IF(ConsolidationMethod[[#This Row],[Financial Control?]]="Yes", ConsolidationMethod[[#This Row],[Annual Emissions (tCO2e)]], 0), "")</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812F203-82F0-944F-BCEA-47B6774C42E7}" name="BoundaryVisualization" displayName="BoundaryVisualization" ref="A12:F18" totalsRowShown="0">
  <autoFilter ref="A12:F18" xr:uid="{2812F203-82F0-944F-BCEA-47B6774C42E7}"/>
  <tableColumns count="6">
    <tableColumn id="1" xr3:uid="{ADD2A3A6-9536-C941-B1E0-F9C0CA4262FA}" name="Entity Name" dataDxfId="9">
      <calculatedColumnFormula>IFERROR(INDEX(EntityInventory[Entity Name],1),"")</calculatedColumnFormula>
    </tableColumn>
    <tableColumn id="2" xr3:uid="{975A32F6-FE9D-014C-A205-10778CCB8877}" name="Relationship Type" dataDxfId="8">
      <calculatedColumnFormula>IF(BoundaryVisualization[[#This Row],[Entity Name]]="","",IFERROR(INDEX(EntityInventory[Relationship Type],1),""))</calculatedColumnFormula>
    </tableColumn>
    <tableColumn id="3" xr3:uid="{38AC00F6-3128-7940-BBE3-0778798E8EB7}" name="Ownership %" dataDxfId="7">
      <calculatedColumnFormula>IF(BoundaryVisualization[[#This Row],[Entity Name]]="","",IFERROR(INDEX(EntityInventory[Ownership %],1),""))</calculatedColumnFormula>
    </tableColumn>
    <tableColumn id="4" xr3:uid="{7520A55B-7C25-7048-AE80-10304BF0CD53}" name="Inclusion Status" dataDxfId="6"/>
    <tableColumn id="5" xr3:uid="{86E76950-EC9B-D041-8864-201CA102B65F}" name="Color Code" dataDxfId="5">
      <calculatedColumnFormula>IF(BoundaryVisualization[[#This Row],[Entity Name]]="","",IF(BoundaryVisualization[[#This Row],[Inclusion Status]]="Yes","#4CAF50",IF(BoundaryVisualization[[#This Row],[Inclusion Status]]="Partial","#FFEB3B","#9E9E9E")))</calculatedColumnFormula>
    </tableColumn>
    <tableColumn id="6" xr3:uid="{36B5583F-1DC7-254D-A748-B5202B153B9D}" name="Shape" dataDxfId="4">
      <calculatedColumnFormula>IF(BoundaryVisualization[[#This Row],[Entity Name]]="","",IF(BoundaryVisualization[[#This Row],[Relationship Type]]="Parent Company","Rectangle",IF(OR(BoundaryVisualization[[#This Row],[Relationship Type]]="Wholly Owned Subsidiary",BoundaryVisualization[[#This Row],[Relationship Type]]="Partially Owned Subsidiary"),"Oval",IF(BoundaryVisualization[[#This Row],[Relationship Type]]="Joint Venture","Diamond","Triangle"))))</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A8C5D3-0A41-3542-B9E4-716B372247DD}" name="Table1" displayName="Table1" ref="A74:D79" totalsRowShown="0">
  <autoFilter ref="A74:D79" xr:uid="{A1A8C5D3-0A41-3542-B9E4-716B372247DD}"/>
  <tableColumns count="4">
    <tableColumn id="1" xr3:uid="{F02337AF-12E2-F040-8CC1-BDC071071AEE}" name="Version" dataDxfId="3"/>
    <tableColumn id="2" xr3:uid="{E9EE7355-DE73-3D42-9349-41FFC41A30BF}" name="Date"/>
    <tableColumn id="3" xr3:uid="{5038E802-0DEE-2049-9BB3-AC56B27A7BE2}" name="Modified By"/>
    <tableColumn id="4" xr3:uid="{E1C89217-4277-984A-92A6-FCC789E9525E}" name="Description of Changes"/>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C776E17-2675-1841-A3CB-E64146659ECC}" name="Glossary" displayName="Glossary" ref="A3:B18" totalsRowShown="0" headerRowDxfId="2">
  <autoFilter ref="A3:B18" xr:uid="{6C776E17-2675-1841-A3CB-E64146659ECC}"/>
  <tableColumns count="2">
    <tableColumn id="1" xr3:uid="{F231D53C-C378-A64D-8F4B-882C6EC2C208}" name="Term" dataDxfId="1"/>
    <tableColumn id="2" xr3:uid="{A5FC7D6E-A6F9-3747-A8EB-CB916226C24D}" name="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hyperlink" Target="https://download.asic.gov.au/media/j4rhwyiz/rg280-published-31-march-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06DE8-1F89-D04D-9EEA-64F74230CEC5}">
  <dimension ref="A1:C52"/>
  <sheetViews>
    <sheetView tabSelected="1" workbookViewId="0"/>
  </sheetViews>
  <sheetFormatPr baseColWidth="10" defaultRowHeight="16" x14ac:dyDescent="0.2"/>
  <cols>
    <col min="1" max="1" width="99.33203125" customWidth="1"/>
    <col min="3" max="3" width="119.33203125" customWidth="1"/>
    <col min="4" max="4" width="10.83203125" customWidth="1"/>
  </cols>
  <sheetData>
    <row r="1" spans="1:3" ht="21" thickBot="1" x14ac:dyDescent="0.25">
      <c r="A1" s="6" t="s">
        <v>105</v>
      </c>
    </row>
    <row r="2" spans="1:3" ht="17" thickTop="1" x14ac:dyDescent="0.2"/>
    <row r="3" spans="1:3" ht="19" thickBot="1" x14ac:dyDescent="0.3">
      <c r="A3" s="7" t="s">
        <v>49</v>
      </c>
      <c r="C3" s="7" t="s">
        <v>44</v>
      </c>
    </row>
    <row r="4" spans="1:3" ht="17" thickTop="1" x14ac:dyDescent="0.2">
      <c r="A4" s="35" t="s">
        <v>151</v>
      </c>
      <c r="C4" s="37" t="s">
        <v>166</v>
      </c>
    </row>
    <row r="5" spans="1:3" x14ac:dyDescent="0.2">
      <c r="A5" s="36"/>
      <c r="C5" s="38"/>
    </row>
    <row r="6" spans="1:3" x14ac:dyDescent="0.2">
      <c r="A6" s="36"/>
      <c r="C6" s="38"/>
    </row>
    <row r="7" spans="1:3" x14ac:dyDescent="0.2">
      <c r="A7" s="36"/>
      <c r="C7" s="38"/>
    </row>
    <row r="8" spans="1:3" x14ac:dyDescent="0.2">
      <c r="A8" s="36"/>
      <c r="C8" s="38"/>
    </row>
    <row r="9" spans="1:3" x14ac:dyDescent="0.2">
      <c r="A9" s="36"/>
      <c r="C9" s="38"/>
    </row>
    <row r="10" spans="1:3" x14ac:dyDescent="0.2">
      <c r="A10" s="36"/>
      <c r="C10" s="38"/>
    </row>
    <row r="11" spans="1:3" x14ac:dyDescent="0.2">
      <c r="A11" s="36"/>
      <c r="C11" s="38"/>
    </row>
    <row r="12" spans="1:3" x14ac:dyDescent="0.2">
      <c r="A12" s="36"/>
      <c r="C12" s="38"/>
    </row>
    <row r="13" spans="1:3" x14ac:dyDescent="0.2">
      <c r="A13" s="36"/>
      <c r="C13" s="38"/>
    </row>
    <row r="14" spans="1:3" x14ac:dyDescent="0.2">
      <c r="A14" s="36"/>
      <c r="C14" s="38"/>
    </row>
    <row r="15" spans="1:3" x14ac:dyDescent="0.2">
      <c r="A15" s="36"/>
      <c r="C15" s="38"/>
    </row>
    <row r="16" spans="1:3" x14ac:dyDescent="0.2">
      <c r="A16" s="36"/>
      <c r="C16" s="38"/>
    </row>
    <row r="17" spans="1:3" x14ac:dyDescent="0.2">
      <c r="A17" s="36"/>
      <c r="C17" s="38"/>
    </row>
    <row r="18" spans="1:3" x14ac:dyDescent="0.2">
      <c r="A18" s="36"/>
      <c r="C18" s="38"/>
    </row>
    <row r="20" spans="1:3" ht="19" thickBot="1" x14ac:dyDescent="0.3">
      <c r="A20" s="7" t="s">
        <v>48</v>
      </c>
      <c r="C20" s="7" t="s">
        <v>46</v>
      </c>
    </row>
    <row r="21" spans="1:3" ht="17" thickTop="1" x14ac:dyDescent="0.2">
      <c r="A21" s="39" t="s">
        <v>47</v>
      </c>
      <c r="C21" s="41" t="s">
        <v>226</v>
      </c>
    </row>
    <row r="22" spans="1:3" x14ac:dyDescent="0.2">
      <c r="A22" s="40"/>
      <c r="C22" s="42"/>
    </row>
    <row r="23" spans="1:3" x14ac:dyDescent="0.2">
      <c r="A23" s="40"/>
      <c r="C23" s="42"/>
    </row>
    <row r="24" spans="1:3" x14ac:dyDescent="0.2">
      <c r="A24" s="40"/>
      <c r="C24" s="42"/>
    </row>
    <row r="25" spans="1:3" x14ac:dyDescent="0.2">
      <c r="A25" s="40"/>
      <c r="C25" s="42"/>
    </row>
    <row r="26" spans="1:3" x14ac:dyDescent="0.2">
      <c r="A26" s="40"/>
      <c r="C26" s="42"/>
    </row>
    <row r="27" spans="1:3" x14ac:dyDescent="0.2">
      <c r="A27" s="40"/>
      <c r="C27" s="42"/>
    </row>
    <row r="29" spans="1:3" ht="19" thickBot="1" x14ac:dyDescent="0.3">
      <c r="A29" s="7" t="s">
        <v>45</v>
      </c>
    </row>
    <row r="30" spans="1:3" ht="17" customHeight="1" thickTop="1" x14ac:dyDescent="0.2">
      <c r="A30" s="43" t="s">
        <v>167</v>
      </c>
    </row>
    <row r="31" spans="1:3" x14ac:dyDescent="0.2">
      <c r="A31" s="44"/>
    </row>
    <row r="32" spans="1:3" x14ac:dyDescent="0.2">
      <c r="A32" s="44"/>
    </row>
    <row r="33" spans="1:1" x14ac:dyDescent="0.2">
      <c r="A33" s="44"/>
    </row>
    <row r="34" spans="1:1" x14ac:dyDescent="0.2">
      <c r="A34" s="44"/>
    </row>
    <row r="35" spans="1:1" x14ac:dyDescent="0.2">
      <c r="A35" s="44"/>
    </row>
    <row r="36" spans="1:1" x14ac:dyDescent="0.2">
      <c r="A36" s="44"/>
    </row>
    <row r="37" spans="1:1" x14ac:dyDescent="0.2">
      <c r="A37" s="44"/>
    </row>
    <row r="41" spans="1:1" ht="17" customHeight="1" x14ac:dyDescent="0.2"/>
    <row r="52" ht="17" customHeight="1" x14ac:dyDescent="0.2"/>
  </sheetData>
  <mergeCells count="5">
    <mergeCell ref="A4:A18"/>
    <mergeCell ref="C4:C18"/>
    <mergeCell ref="A21:A27"/>
    <mergeCell ref="C21:C27"/>
    <mergeCell ref="A30:A3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9C257-C153-774B-8A01-CEA7567F039D}">
  <dimension ref="A1:M18"/>
  <sheetViews>
    <sheetView workbookViewId="0">
      <selection activeCell="G5" sqref="G5"/>
    </sheetView>
  </sheetViews>
  <sheetFormatPr baseColWidth="10" defaultRowHeight="16" x14ac:dyDescent="0.2"/>
  <cols>
    <col min="1" max="1" width="32.1640625" bestFit="1" customWidth="1"/>
    <col min="3" max="3" width="28.6640625" bestFit="1" customWidth="1"/>
    <col min="7" max="7" width="19.5" bestFit="1" customWidth="1"/>
    <col min="9" max="9" width="26.6640625" bestFit="1" customWidth="1"/>
    <col min="11" max="11" width="27.83203125" bestFit="1" customWidth="1"/>
    <col min="13" max="13" width="26.6640625" bestFit="1" customWidth="1"/>
  </cols>
  <sheetData>
    <row r="1" spans="1:13" x14ac:dyDescent="0.2">
      <c r="A1" s="5" t="s">
        <v>9</v>
      </c>
      <c r="C1" s="5" t="s">
        <v>26</v>
      </c>
      <c r="E1" s="5" t="s">
        <v>40</v>
      </c>
      <c r="G1" s="5" t="s">
        <v>155</v>
      </c>
      <c r="I1" s="5" t="s">
        <v>77</v>
      </c>
      <c r="K1" s="5" t="s">
        <v>73</v>
      </c>
      <c r="M1" s="5" t="s">
        <v>74</v>
      </c>
    </row>
    <row r="2" spans="1:13" x14ac:dyDescent="0.2">
      <c r="A2" s="1" t="s">
        <v>18</v>
      </c>
      <c r="C2" s="1" t="s">
        <v>27</v>
      </c>
      <c r="E2" t="s">
        <v>27</v>
      </c>
      <c r="G2" t="s">
        <v>156</v>
      </c>
      <c r="I2" s="1" t="s">
        <v>78</v>
      </c>
      <c r="K2" s="1" t="s">
        <v>84</v>
      </c>
      <c r="M2" s="1" t="s">
        <v>89</v>
      </c>
    </row>
    <row r="3" spans="1:13" x14ac:dyDescent="0.2">
      <c r="A3" s="1" t="s">
        <v>19</v>
      </c>
      <c r="C3" s="1" t="s">
        <v>28</v>
      </c>
      <c r="E3" t="s">
        <v>28</v>
      </c>
      <c r="G3" t="s">
        <v>157</v>
      </c>
      <c r="I3" s="1" t="s">
        <v>62</v>
      </c>
      <c r="K3" s="1" t="s">
        <v>85</v>
      </c>
      <c r="M3" s="1" t="s">
        <v>90</v>
      </c>
    </row>
    <row r="4" spans="1:13" x14ac:dyDescent="0.2">
      <c r="A4" s="1" t="s">
        <v>20</v>
      </c>
      <c r="C4" s="1" t="s">
        <v>29</v>
      </c>
      <c r="G4" t="s">
        <v>158</v>
      </c>
      <c r="I4" s="1" t="s">
        <v>79</v>
      </c>
      <c r="K4" s="1" t="s">
        <v>86</v>
      </c>
      <c r="M4" s="1" t="s">
        <v>91</v>
      </c>
    </row>
    <row r="5" spans="1:13" x14ac:dyDescent="0.2">
      <c r="A5" s="1" t="s">
        <v>21</v>
      </c>
      <c r="C5" s="1" t="s">
        <v>30</v>
      </c>
      <c r="I5" s="1" t="s">
        <v>80</v>
      </c>
      <c r="K5" s="1" t="s">
        <v>87</v>
      </c>
      <c r="M5" s="1" t="s">
        <v>92</v>
      </c>
    </row>
    <row r="6" spans="1:13" x14ac:dyDescent="0.2">
      <c r="A6" s="1" t="s">
        <v>22</v>
      </c>
      <c r="I6" s="1" t="s">
        <v>81</v>
      </c>
      <c r="K6" s="1" t="s">
        <v>88</v>
      </c>
      <c r="M6" s="1" t="s">
        <v>93</v>
      </c>
    </row>
    <row r="7" spans="1:13" x14ac:dyDescent="0.2">
      <c r="A7" s="1" t="s">
        <v>23</v>
      </c>
      <c r="I7" s="1" t="s">
        <v>82</v>
      </c>
    </row>
    <row r="8" spans="1:13" x14ac:dyDescent="0.2">
      <c r="A8" s="1" t="s">
        <v>24</v>
      </c>
      <c r="I8" s="1" t="s">
        <v>83</v>
      </c>
    </row>
    <row r="9" spans="1:13" x14ac:dyDescent="0.2">
      <c r="A9" s="1" t="s">
        <v>25</v>
      </c>
      <c r="I9" s="1" t="s">
        <v>25</v>
      </c>
    </row>
    <row r="13" spans="1:13" x14ac:dyDescent="0.2">
      <c r="A13" s="5" t="s">
        <v>76</v>
      </c>
      <c r="C13" s="5" t="s">
        <v>121</v>
      </c>
    </row>
    <row r="14" spans="1:13" ht="17" x14ac:dyDescent="0.2">
      <c r="A14" s="1" t="s">
        <v>94</v>
      </c>
      <c r="C14" s="16" t="s">
        <v>78</v>
      </c>
    </row>
    <row r="15" spans="1:13" x14ac:dyDescent="0.2">
      <c r="A15" s="1" t="s">
        <v>95</v>
      </c>
      <c r="C15" t="s">
        <v>62</v>
      </c>
    </row>
    <row r="16" spans="1:13" x14ac:dyDescent="0.2">
      <c r="A16" s="1" t="s">
        <v>96</v>
      </c>
      <c r="C16" t="s">
        <v>122</v>
      </c>
    </row>
    <row r="17" spans="1:1" x14ac:dyDescent="0.2">
      <c r="A17" s="1" t="s">
        <v>97</v>
      </c>
    </row>
    <row r="18" spans="1:1" x14ac:dyDescent="0.2">
      <c r="A18" s="1" t="s">
        <v>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C6877-0ED2-9145-9132-38A284C8DD6A}">
  <dimension ref="A1:J44"/>
  <sheetViews>
    <sheetView workbookViewId="0"/>
  </sheetViews>
  <sheetFormatPr baseColWidth="10" defaultRowHeight="16" x14ac:dyDescent="0.2"/>
  <cols>
    <col min="1" max="1" width="44.33203125" bestFit="1" customWidth="1"/>
    <col min="2" max="2" width="22.83203125" bestFit="1" customWidth="1"/>
    <col min="3" max="3" width="14.1640625" customWidth="1"/>
    <col min="4" max="4" width="17.83203125" customWidth="1"/>
    <col min="5" max="6" width="27" bestFit="1" customWidth="1"/>
    <col min="7" max="7" width="19.6640625" customWidth="1"/>
    <col min="8" max="8" width="16.5" customWidth="1"/>
    <col min="9" max="9" width="15.83203125" customWidth="1"/>
    <col min="10" max="10" width="22.33203125" customWidth="1"/>
  </cols>
  <sheetData>
    <row r="1" spans="1:6" ht="21" thickBot="1" x14ac:dyDescent="0.25">
      <c r="A1" s="6" t="s">
        <v>0</v>
      </c>
    </row>
    <row r="2" spans="1:6" ht="17" thickTop="1" x14ac:dyDescent="0.2"/>
    <row r="3" spans="1:6" ht="19" thickBot="1" x14ac:dyDescent="0.3">
      <c r="A3" s="7" t="s">
        <v>51</v>
      </c>
    </row>
    <row r="4" spans="1:6" ht="16" customHeight="1" thickTop="1" x14ac:dyDescent="0.2">
      <c r="A4" s="44" t="s">
        <v>54</v>
      </c>
      <c r="B4" s="44"/>
      <c r="C4" s="44"/>
      <c r="D4" s="3"/>
      <c r="E4" s="3"/>
      <c r="F4" s="3"/>
    </row>
    <row r="5" spans="1:6" x14ac:dyDescent="0.2">
      <c r="A5" s="44"/>
      <c r="B5" s="44"/>
      <c r="C5" s="44"/>
      <c r="D5" s="3"/>
      <c r="E5" s="3"/>
      <c r="F5" s="3"/>
    </row>
    <row r="6" spans="1:6" x14ac:dyDescent="0.2">
      <c r="A6" s="44"/>
      <c r="B6" s="44"/>
      <c r="C6" s="44"/>
      <c r="D6" s="3"/>
      <c r="E6" s="3"/>
      <c r="F6" s="3"/>
    </row>
    <row r="7" spans="1:6" x14ac:dyDescent="0.2">
      <c r="A7" s="44"/>
      <c r="B7" s="44"/>
      <c r="C7" s="44"/>
      <c r="D7" s="3"/>
      <c r="E7" s="3"/>
      <c r="F7" s="3"/>
    </row>
    <row r="8" spans="1:6" x14ac:dyDescent="0.2">
      <c r="A8" s="44"/>
      <c r="B8" s="44"/>
      <c r="C8" s="44"/>
      <c r="D8" s="3"/>
      <c r="E8" s="3"/>
      <c r="F8" s="3"/>
    </row>
    <row r="9" spans="1:6" x14ac:dyDescent="0.2">
      <c r="A9" s="3"/>
      <c r="B9" s="3"/>
      <c r="C9" s="3"/>
      <c r="D9" s="3"/>
      <c r="E9" s="3"/>
      <c r="F9" s="3"/>
    </row>
    <row r="10" spans="1:6" ht="19" thickBot="1" x14ac:dyDescent="0.25">
      <c r="A10" s="8" t="s">
        <v>53</v>
      </c>
    </row>
    <row r="11" spans="1:6" ht="17" thickTop="1" x14ac:dyDescent="0.2"/>
    <row r="12" spans="1:6" x14ac:dyDescent="0.2">
      <c r="A12" t="s">
        <v>43</v>
      </c>
      <c r="B12" t="s">
        <v>41</v>
      </c>
    </row>
    <row r="13" spans="1:6" x14ac:dyDescent="0.2">
      <c r="A13" t="s">
        <v>1</v>
      </c>
      <c r="B13" t="s">
        <v>152</v>
      </c>
    </row>
    <row r="14" spans="1:6" x14ac:dyDescent="0.2">
      <c r="A14" t="s">
        <v>2</v>
      </c>
      <c r="B14" t="s">
        <v>154</v>
      </c>
    </row>
    <row r="15" spans="1:6" x14ac:dyDescent="0.2">
      <c r="A15" t="s">
        <v>3</v>
      </c>
      <c r="B15" t="s">
        <v>159</v>
      </c>
    </row>
    <row r="16" spans="1:6" x14ac:dyDescent="0.2">
      <c r="A16" t="s">
        <v>4</v>
      </c>
      <c r="B16" t="s">
        <v>28</v>
      </c>
    </row>
    <row r="17" spans="1:10" x14ac:dyDescent="0.2">
      <c r="A17" t="s">
        <v>5</v>
      </c>
    </row>
    <row r="18" spans="1:10" x14ac:dyDescent="0.2">
      <c r="A18" t="s">
        <v>155</v>
      </c>
      <c r="B18" t="s">
        <v>157</v>
      </c>
    </row>
    <row r="19" spans="1:10" x14ac:dyDescent="0.2">
      <c r="A19" t="s">
        <v>6</v>
      </c>
      <c r="B19" t="s">
        <v>160</v>
      </c>
    </row>
    <row r="20" spans="1:10" x14ac:dyDescent="0.2">
      <c r="A20" t="s">
        <v>7</v>
      </c>
      <c r="B20" s="25">
        <v>45748</v>
      </c>
    </row>
    <row r="22" spans="1:10" x14ac:dyDescent="0.2">
      <c r="A22" s="4" t="s">
        <v>8</v>
      </c>
      <c r="B22" s="5" t="s">
        <v>9</v>
      </c>
      <c r="C22" s="5" t="s">
        <v>10</v>
      </c>
      <c r="D22" s="5" t="s">
        <v>11</v>
      </c>
      <c r="E22" s="5" t="s">
        <v>12</v>
      </c>
      <c r="F22" s="5" t="s">
        <v>13</v>
      </c>
      <c r="G22" s="5" t="s">
        <v>14</v>
      </c>
      <c r="H22" s="5" t="s">
        <v>15</v>
      </c>
      <c r="I22" s="5" t="s">
        <v>16</v>
      </c>
      <c r="J22" s="5" t="s">
        <v>17</v>
      </c>
    </row>
    <row r="23" spans="1:10" x14ac:dyDescent="0.2">
      <c r="A23" t="s">
        <v>152</v>
      </c>
      <c r="B23" t="s">
        <v>18</v>
      </c>
      <c r="C23" s="24">
        <v>1</v>
      </c>
      <c r="D23" t="s">
        <v>153</v>
      </c>
      <c r="E23" t="s">
        <v>27</v>
      </c>
      <c r="F23" t="s">
        <v>27</v>
      </c>
    </row>
    <row r="24" spans="1:10" x14ac:dyDescent="0.2">
      <c r="A24" t="s">
        <v>163</v>
      </c>
      <c r="B24" t="s">
        <v>20</v>
      </c>
      <c r="C24" s="24">
        <v>0.6</v>
      </c>
      <c r="D24" t="s">
        <v>153</v>
      </c>
      <c r="E24" t="s">
        <v>28</v>
      </c>
      <c r="F24" t="s">
        <v>27</v>
      </c>
    </row>
    <row r="25" spans="1:10" x14ac:dyDescent="0.2">
      <c r="A25" t="s">
        <v>164</v>
      </c>
      <c r="B25" t="s">
        <v>19</v>
      </c>
      <c r="C25" s="24">
        <v>1</v>
      </c>
      <c r="D25" t="s">
        <v>153</v>
      </c>
      <c r="E25" t="s">
        <v>27</v>
      </c>
      <c r="F25" t="s">
        <v>27</v>
      </c>
    </row>
    <row r="26" spans="1:10" x14ac:dyDescent="0.2">
      <c r="A26" t="s">
        <v>161</v>
      </c>
      <c r="B26" t="s">
        <v>21</v>
      </c>
      <c r="C26" s="24">
        <v>0.2</v>
      </c>
      <c r="D26" t="s">
        <v>162</v>
      </c>
      <c r="E26" t="s">
        <v>28</v>
      </c>
      <c r="F26" t="s">
        <v>28</v>
      </c>
    </row>
    <row r="27" spans="1:10" x14ac:dyDescent="0.2">
      <c r="C27" s="24"/>
    </row>
    <row r="28" spans="1:10" x14ac:dyDescent="0.2">
      <c r="C28" s="24"/>
    </row>
    <row r="30" spans="1:10" ht="19" thickBot="1" x14ac:dyDescent="0.25">
      <c r="A30" s="8" t="s">
        <v>56</v>
      </c>
    </row>
    <row r="31" spans="1:10" ht="17" thickTop="1" x14ac:dyDescent="0.2">
      <c r="A31" s="44" t="s">
        <v>57</v>
      </c>
      <c r="B31" s="45"/>
      <c r="C31" s="45"/>
      <c r="D31" s="45"/>
      <c r="E31" s="45"/>
    </row>
    <row r="32" spans="1:10" x14ac:dyDescent="0.2">
      <c r="A32" s="45"/>
      <c r="B32" s="45"/>
      <c r="C32" s="45"/>
      <c r="D32" s="45"/>
      <c r="E32" s="45"/>
    </row>
    <row r="33" spans="1:5" x14ac:dyDescent="0.2">
      <c r="A33" s="45"/>
      <c r="B33" s="45"/>
      <c r="C33" s="45"/>
      <c r="D33" s="45"/>
      <c r="E33" s="45"/>
    </row>
    <row r="34" spans="1:5" ht="17" customHeight="1" x14ac:dyDescent="0.2">
      <c r="A34" s="45"/>
      <c r="B34" s="45"/>
      <c r="C34" s="45"/>
      <c r="D34" s="45"/>
      <c r="E34" s="45"/>
    </row>
    <row r="35" spans="1:5" x14ac:dyDescent="0.2">
      <c r="A35" s="45"/>
      <c r="B35" s="45"/>
      <c r="C35" s="45"/>
      <c r="D35" s="45"/>
      <c r="E35" s="45"/>
    </row>
    <row r="36" spans="1:5" x14ac:dyDescent="0.2">
      <c r="A36" s="45"/>
      <c r="B36" s="45"/>
      <c r="C36" s="45"/>
      <c r="D36" s="45"/>
      <c r="E36" s="45"/>
    </row>
    <row r="37" spans="1:5" x14ac:dyDescent="0.2">
      <c r="A37" s="45"/>
      <c r="B37" s="45"/>
      <c r="C37" s="45"/>
      <c r="D37" s="45"/>
      <c r="E37" s="45"/>
    </row>
    <row r="38" spans="1:5" x14ac:dyDescent="0.2">
      <c r="A38" s="45"/>
      <c r="B38" s="45"/>
      <c r="C38" s="45"/>
      <c r="D38" s="45"/>
      <c r="E38" s="45"/>
    </row>
    <row r="39" spans="1:5" x14ac:dyDescent="0.2">
      <c r="A39" s="45"/>
      <c r="B39" s="45"/>
      <c r="C39" s="45"/>
      <c r="D39" s="45"/>
      <c r="E39" s="45"/>
    </row>
    <row r="40" spans="1:5" x14ac:dyDescent="0.2">
      <c r="A40" s="45"/>
      <c r="B40" s="45"/>
      <c r="C40" s="45"/>
      <c r="D40" s="45"/>
      <c r="E40" s="45"/>
    </row>
    <row r="41" spans="1:5" x14ac:dyDescent="0.2">
      <c r="A41" s="45"/>
      <c r="B41" s="45"/>
      <c r="C41" s="45"/>
      <c r="D41" s="45"/>
      <c r="E41" s="45"/>
    </row>
    <row r="42" spans="1:5" x14ac:dyDescent="0.2">
      <c r="A42" s="3"/>
      <c r="B42" s="3"/>
      <c r="C42" s="3"/>
      <c r="D42" s="3"/>
      <c r="E42" s="3"/>
    </row>
    <row r="43" spans="1:5" x14ac:dyDescent="0.2">
      <c r="A43" s="3"/>
      <c r="B43" s="3"/>
      <c r="C43" s="3"/>
      <c r="D43" s="3"/>
      <c r="E43" s="3"/>
    </row>
    <row r="44" spans="1:5" x14ac:dyDescent="0.2">
      <c r="A44" s="3"/>
      <c r="B44" s="3"/>
      <c r="C44" s="3"/>
      <c r="D44" s="3"/>
      <c r="E44" s="3"/>
    </row>
  </sheetData>
  <mergeCells count="2">
    <mergeCell ref="A4:C8"/>
    <mergeCell ref="A31:E41"/>
  </mergeCells>
  <pageMargins left="0.7" right="0.7" top="0.75" bottom="0.75" header="0.3" footer="0.3"/>
  <tableParts count="2">
    <tablePart r:id="rId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8AA08700-A8B7-E84B-A3F3-77F574F7A244}">
          <x14:formula1>
            <xm:f>'List Items'!$E$2:$E$3</xm:f>
          </x14:formula1>
          <xm:sqref>B16</xm:sqref>
        </x14:dataValidation>
        <x14:dataValidation type="list" allowBlank="1" showInputMessage="1" showErrorMessage="1" xr:uid="{802E9D4C-66B0-2747-8DB9-2D86199C4273}">
          <x14:formula1>
            <xm:f>'List Items'!$G$2:$G$4</xm:f>
          </x14:formula1>
          <xm:sqref>B18</xm:sqref>
        </x14:dataValidation>
        <x14:dataValidation type="list" allowBlank="1" showInputMessage="1" showErrorMessage="1" xr:uid="{27C91FD0-9D14-3F4A-A92F-8811EB6A8E70}">
          <x14:formula1>
            <xm:f>'List Items'!$C$2:$C$5</xm:f>
          </x14:formula1>
          <xm:sqref>E23:F28</xm:sqref>
        </x14:dataValidation>
        <x14:dataValidation type="list" allowBlank="1" showInputMessage="1" showErrorMessage="1" xr:uid="{0513733B-C092-1D41-917D-4E61CAF590AE}">
          <x14:formula1>
            <xm:f>'List Items'!$A$2:$A$9</xm:f>
          </x14:formula1>
          <xm:sqref>B23:B28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25377-6267-BA4A-B5C0-628DC8EFA616}">
  <dimension ref="A1:F58"/>
  <sheetViews>
    <sheetView workbookViewId="0"/>
  </sheetViews>
  <sheetFormatPr baseColWidth="10" defaultRowHeight="16" x14ac:dyDescent="0.2"/>
  <cols>
    <col min="1" max="1" width="115.6640625" bestFit="1" customWidth="1"/>
  </cols>
  <sheetData>
    <row r="1" spans="1:6" ht="21" thickBot="1" x14ac:dyDescent="0.25">
      <c r="A1" s="6" t="s">
        <v>31</v>
      </c>
    </row>
    <row r="2" spans="1:6" ht="17" thickTop="1" x14ac:dyDescent="0.2"/>
    <row r="3" spans="1:6" ht="19" thickBot="1" x14ac:dyDescent="0.3">
      <c r="A3" s="7" t="s">
        <v>51</v>
      </c>
    </row>
    <row r="4" spans="1:6" ht="16" customHeight="1" thickTop="1" x14ac:dyDescent="0.2">
      <c r="A4" s="43" t="s">
        <v>50</v>
      </c>
      <c r="B4" s="3"/>
      <c r="C4" s="3"/>
      <c r="D4" s="3"/>
      <c r="E4" s="3"/>
      <c r="F4" s="3"/>
    </row>
    <row r="5" spans="1:6" x14ac:dyDescent="0.2">
      <c r="A5" s="44"/>
      <c r="B5" s="3"/>
      <c r="C5" s="3"/>
      <c r="D5" s="3"/>
      <c r="E5" s="3"/>
      <c r="F5" s="3"/>
    </row>
    <row r="6" spans="1:6" x14ac:dyDescent="0.2">
      <c r="A6" s="44"/>
      <c r="B6" s="3"/>
      <c r="C6" s="3"/>
      <c r="D6" s="3"/>
      <c r="E6" s="3"/>
      <c r="F6" s="3"/>
    </row>
    <row r="7" spans="1:6" x14ac:dyDescent="0.2">
      <c r="A7" s="3"/>
      <c r="B7" s="3"/>
      <c r="C7" s="3"/>
      <c r="D7" s="3"/>
      <c r="E7" s="3"/>
      <c r="F7" s="3"/>
    </row>
    <row r="8" spans="1:6" ht="19" thickBot="1" x14ac:dyDescent="0.25">
      <c r="A8" s="8" t="s">
        <v>52</v>
      </c>
      <c r="C8" s="3"/>
      <c r="D8" s="3"/>
      <c r="E8" s="3"/>
      <c r="F8" s="3"/>
    </row>
    <row r="9" spans="1:6" ht="17" thickTop="1" x14ac:dyDescent="0.2">
      <c r="C9" s="3"/>
      <c r="D9" s="3"/>
      <c r="E9" s="3"/>
      <c r="F9" s="3"/>
    </row>
    <row r="10" spans="1:6" x14ac:dyDescent="0.2">
      <c r="A10" s="2" t="s">
        <v>42</v>
      </c>
      <c r="B10" t="s">
        <v>41</v>
      </c>
    </row>
    <row r="11" spans="1:6" x14ac:dyDescent="0.2">
      <c r="A11" s="2" t="s">
        <v>32</v>
      </c>
    </row>
    <row r="12" spans="1:6" x14ac:dyDescent="0.2">
      <c r="A12" s="2" t="s">
        <v>33</v>
      </c>
    </row>
    <row r="13" spans="1:6" ht="15" customHeight="1" x14ac:dyDescent="0.2">
      <c r="A13" s="2" t="s">
        <v>34</v>
      </c>
    </row>
    <row r="14" spans="1:6" x14ac:dyDescent="0.2">
      <c r="A14" s="2" t="s">
        <v>35</v>
      </c>
    </row>
    <row r="15" spans="1:6" x14ac:dyDescent="0.2">
      <c r="A15" s="2" t="s">
        <v>36</v>
      </c>
    </row>
    <row r="16" spans="1:6" x14ac:dyDescent="0.2">
      <c r="A16" s="2" t="s">
        <v>37</v>
      </c>
    </row>
    <row r="17" spans="1:1" x14ac:dyDescent="0.2">
      <c r="A17" s="2" t="s">
        <v>38</v>
      </c>
    </row>
    <row r="18" spans="1:1" x14ac:dyDescent="0.2">
      <c r="A18" s="2" t="s">
        <v>39</v>
      </c>
    </row>
    <row r="20" spans="1:1" ht="19" thickBot="1" x14ac:dyDescent="0.3">
      <c r="A20" s="7" t="s">
        <v>55</v>
      </c>
    </row>
    <row r="21" spans="1:1" ht="17" thickTop="1" x14ac:dyDescent="0.2">
      <c r="A21" s="14" t="str">
        <f>IF(AND(B11="Yes", B12="Yes"), "Financial Control",
IF(AND(B15="Yes", B18="Yes"), "Operational Control",
IF(AND(B13="Yes", OR(B11="Yes", B12="Yes")), "Financial Control",
IF(AND(B14="Yes", OR(B16="Yes", B18="Yes")), "Operational Control",
IF(OR(AND(B11="Yes", B12="Yes", B17="Yes"), AND(B12="Yes", B13="Yes")), "Financial Control",
IF(OR(AND(B14="Yes", B15="Yes"), AND(B16="Yes", B18="Yes")), "Operational Control",
"Mixed Recommendation"))))))</f>
        <v>Mixed Recommendation</v>
      </c>
    </row>
    <row r="23" spans="1:1" ht="19" thickBot="1" x14ac:dyDescent="0.3">
      <c r="A23" s="7" t="s">
        <v>58</v>
      </c>
    </row>
    <row r="24" spans="1:1" ht="17" thickTop="1" x14ac:dyDescent="0.2"/>
    <row r="25" spans="1:1" ht="17" thickBot="1" x14ac:dyDescent="0.25">
      <c r="A25" s="9" t="s">
        <v>60</v>
      </c>
    </row>
    <row r="26" spans="1:1" x14ac:dyDescent="0.2">
      <c r="A26" t="s">
        <v>59</v>
      </c>
    </row>
    <row r="28" spans="1:1" ht="17" thickBot="1" x14ac:dyDescent="0.25">
      <c r="A28" s="9" t="s">
        <v>62</v>
      </c>
    </row>
    <row r="29" spans="1:1" x14ac:dyDescent="0.2">
      <c r="A29" t="s">
        <v>61</v>
      </c>
    </row>
    <row r="31" spans="1:1" ht="17" thickBot="1" x14ac:dyDescent="0.25">
      <c r="A31" s="9" t="s">
        <v>64</v>
      </c>
    </row>
    <row r="32" spans="1:1" x14ac:dyDescent="0.2">
      <c r="A32" t="s">
        <v>63</v>
      </c>
    </row>
    <row r="34" spans="1:1" ht="17" thickBot="1" x14ac:dyDescent="0.25">
      <c r="A34" s="10" t="s">
        <v>65</v>
      </c>
    </row>
    <row r="35" spans="1:1" x14ac:dyDescent="0.2">
      <c r="A35" s="46" t="s">
        <v>66</v>
      </c>
    </row>
    <row r="36" spans="1:1" x14ac:dyDescent="0.2">
      <c r="A36" s="44"/>
    </row>
    <row r="37" spans="1:1" x14ac:dyDescent="0.2">
      <c r="A37" s="44"/>
    </row>
    <row r="38" spans="1:1" ht="16" customHeight="1" x14ac:dyDescent="0.2">
      <c r="A38" s="44"/>
    </row>
    <row r="39" spans="1:1" x14ac:dyDescent="0.2">
      <c r="A39" s="44"/>
    </row>
    <row r="40" spans="1:1" x14ac:dyDescent="0.2">
      <c r="A40" s="44"/>
    </row>
    <row r="41" spans="1:1" x14ac:dyDescent="0.2">
      <c r="A41" s="44"/>
    </row>
    <row r="42" spans="1:1" x14ac:dyDescent="0.2">
      <c r="A42" s="44"/>
    </row>
    <row r="43" spans="1:1" x14ac:dyDescent="0.2">
      <c r="A43" s="44"/>
    </row>
    <row r="44" spans="1:1" x14ac:dyDescent="0.2">
      <c r="A44" s="44"/>
    </row>
    <row r="45" spans="1:1" x14ac:dyDescent="0.2">
      <c r="A45" s="44"/>
    </row>
    <row r="46" spans="1:1" x14ac:dyDescent="0.2">
      <c r="A46" s="44"/>
    </row>
    <row r="47" spans="1:1" x14ac:dyDescent="0.2">
      <c r="A47" s="44"/>
    </row>
    <row r="48" spans="1:1" x14ac:dyDescent="0.2">
      <c r="A48" s="44"/>
    </row>
    <row r="49" spans="1:1" x14ac:dyDescent="0.2">
      <c r="A49" s="44"/>
    </row>
    <row r="50" spans="1:1" x14ac:dyDescent="0.2">
      <c r="A50" s="44"/>
    </row>
    <row r="51" spans="1:1" x14ac:dyDescent="0.2">
      <c r="A51" s="44"/>
    </row>
    <row r="52" spans="1:1" x14ac:dyDescent="0.2">
      <c r="A52" s="44"/>
    </row>
    <row r="53" spans="1:1" x14ac:dyDescent="0.2">
      <c r="A53" s="44"/>
    </row>
    <row r="54" spans="1:1" x14ac:dyDescent="0.2">
      <c r="A54" s="44"/>
    </row>
    <row r="55" spans="1:1" x14ac:dyDescent="0.2">
      <c r="A55" s="44"/>
    </row>
    <row r="56" spans="1:1" x14ac:dyDescent="0.2">
      <c r="A56" s="3"/>
    </row>
    <row r="57" spans="1:1" x14ac:dyDescent="0.2">
      <c r="A57" s="3"/>
    </row>
    <row r="58" spans="1:1" x14ac:dyDescent="0.2">
      <c r="A58" s="3"/>
    </row>
  </sheetData>
  <mergeCells count="2">
    <mergeCell ref="A4:A6"/>
    <mergeCell ref="A35:A55"/>
  </mergeCell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8251F92A-FC96-ED41-B1E2-52CE32805304}">
          <x14:formula1>
            <xm:f>'List Items'!$E$2:$E$3</xm:f>
          </x14:formula1>
          <xm:sqref>B11:B18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CC3EC-6E5A-4A48-849A-6B1C82A7A921}">
  <dimension ref="A1:L24"/>
  <sheetViews>
    <sheetView workbookViewId="0"/>
  </sheetViews>
  <sheetFormatPr baseColWidth="10" defaultRowHeight="16" x14ac:dyDescent="0.2"/>
  <cols>
    <col min="1" max="1" width="41" bestFit="1" customWidth="1"/>
    <col min="2" max="2" width="22.83203125" bestFit="1" customWidth="1"/>
    <col min="3" max="3" width="14.1640625" customWidth="1"/>
    <col min="4" max="4" width="28" customWidth="1"/>
    <col min="5" max="5" width="20.33203125" customWidth="1"/>
    <col min="6" max="6" width="20.5" customWidth="1"/>
    <col min="7" max="7" width="25.5" customWidth="1"/>
    <col min="8" max="8" width="25.6640625" bestFit="1" customWidth="1"/>
    <col min="9" max="9" width="25.33203125" bestFit="1" customWidth="1"/>
    <col min="10" max="10" width="21.33203125" customWidth="1"/>
    <col min="11" max="11" width="29.6640625" bestFit="1" customWidth="1"/>
  </cols>
  <sheetData>
    <row r="1" spans="1:12" ht="21" thickBot="1" x14ac:dyDescent="0.25">
      <c r="A1" s="6" t="s">
        <v>67</v>
      </c>
    </row>
    <row r="2" spans="1:12" ht="17" thickTop="1" x14ac:dyDescent="0.2"/>
    <row r="3" spans="1:12" ht="19" thickBot="1" x14ac:dyDescent="0.3">
      <c r="A3" s="7" t="s">
        <v>51</v>
      </c>
    </row>
    <row r="4" spans="1:12" ht="16" customHeight="1" thickTop="1" x14ac:dyDescent="0.2">
      <c r="A4" s="44" t="s">
        <v>68</v>
      </c>
      <c r="B4" s="44"/>
      <c r="C4" s="44"/>
      <c r="D4" s="3"/>
    </row>
    <row r="5" spans="1:12" x14ac:dyDescent="0.2">
      <c r="A5" s="44"/>
      <c r="B5" s="44"/>
      <c r="C5" s="44"/>
      <c r="D5" s="3"/>
    </row>
    <row r="6" spans="1:12" x14ac:dyDescent="0.2">
      <c r="A6" s="44"/>
      <c r="B6" s="44"/>
      <c r="C6" s="44"/>
      <c r="D6" s="3"/>
    </row>
    <row r="7" spans="1:12" x14ac:dyDescent="0.2">
      <c r="A7" s="44"/>
      <c r="B7" s="44"/>
      <c r="C7" s="44"/>
      <c r="D7" s="3"/>
    </row>
    <row r="8" spans="1:12" x14ac:dyDescent="0.2">
      <c r="A8" s="44"/>
      <c r="B8" s="44"/>
      <c r="C8" s="44"/>
      <c r="D8" s="3"/>
    </row>
    <row r="10" spans="1:12" x14ac:dyDescent="0.2">
      <c r="A10" s="5" t="s">
        <v>8</v>
      </c>
      <c r="B10" s="4" t="s">
        <v>9</v>
      </c>
      <c r="C10" s="5" t="s">
        <v>10</v>
      </c>
      <c r="D10" s="5" t="s">
        <v>69</v>
      </c>
      <c r="E10" s="5" t="s">
        <v>70</v>
      </c>
      <c r="F10" s="5" t="s">
        <v>71</v>
      </c>
      <c r="G10" s="5" t="s">
        <v>72</v>
      </c>
      <c r="H10" s="5" t="s">
        <v>73</v>
      </c>
      <c r="I10" s="5" t="s">
        <v>74</v>
      </c>
      <c r="J10" s="5" t="s">
        <v>75</v>
      </c>
      <c r="K10" s="5" t="s">
        <v>76</v>
      </c>
      <c r="L10" s="5"/>
    </row>
    <row r="11" spans="1:12" x14ac:dyDescent="0.2">
      <c r="A11" t="s">
        <v>152</v>
      </c>
      <c r="B11" t="s">
        <v>18</v>
      </c>
      <c r="C11" s="24">
        <v>1</v>
      </c>
      <c r="D11" t="s">
        <v>78</v>
      </c>
      <c r="E11" t="s">
        <v>27</v>
      </c>
      <c r="F11" t="s">
        <v>78</v>
      </c>
      <c r="H11" t="s">
        <v>84</v>
      </c>
      <c r="I11" t="s">
        <v>90</v>
      </c>
      <c r="J11" t="s">
        <v>160</v>
      </c>
      <c r="K11" t="s">
        <v>94</v>
      </c>
    </row>
    <row r="12" spans="1:12" x14ac:dyDescent="0.2">
      <c r="A12" t="s">
        <v>163</v>
      </c>
      <c r="B12" t="s">
        <v>20</v>
      </c>
      <c r="C12" s="24">
        <v>0.6</v>
      </c>
      <c r="D12" t="s">
        <v>62</v>
      </c>
      <c r="E12" t="s">
        <v>27</v>
      </c>
      <c r="F12" t="s">
        <v>62</v>
      </c>
      <c r="H12" t="s">
        <v>86</v>
      </c>
      <c r="I12" t="s">
        <v>91</v>
      </c>
      <c r="J12" t="s">
        <v>160</v>
      </c>
      <c r="K12" t="s">
        <v>96</v>
      </c>
    </row>
    <row r="13" spans="1:12" x14ac:dyDescent="0.2">
      <c r="A13" t="s">
        <v>164</v>
      </c>
      <c r="B13" t="s">
        <v>19</v>
      </c>
      <c r="C13" s="24">
        <v>1</v>
      </c>
      <c r="D13" t="s">
        <v>78</v>
      </c>
      <c r="E13" t="s">
        <v>27</v>
      </c>
      <c r="F13" t="s">
        <v>78</v>
      </c>
      <c r="H13" t="s">
        <v>85</v>
      </c>
      <c r="I13" t="s">
        <v>90</v>
      </c>
      <c r="J13" t="s">
        <v>160</v>
      </c>
      <c r="K13" t="s">
        <v>95</v>
      </c>
    </row>
    <row r="14" spans="1:12" x14ac:dyDescent="0.2">
      <c r="A14" t="s">
        <v>161</v>
      </c>
      <c r="B14" t="s">
        <v>21</v>
      </c>
      <c r="C14" s="24">
        <v>0.2</v>
      </c>
      <c r="D14" t="s">
        <v>122</v>
      </c>
      <c r="E14" t="s">
        <v>28</v>
      </c>
      <c r="F14" t="s">
        <v>82</v>
      </c>
    </row>
    <row r="15" spans="1:12" x14ac:dyDescent="0.2">
      <c r="C15" s="24"/>
    </row>
    <row r="16" spans="1:12" x14ac:dyDescent="0.2">
      <c r="C16" s="24"/>
    </row>
    <row r="18" spans="1:2" ht="19" thickBot="1" x14ac:dyDescent="0.3">
      <c r="A18" s="7" t="s">
        <v>99</v>
      </c>
    </row>
    <row r="19" spans="1:2" ht="17" thickTop="1" x14ac:dyDescent="0.2">
      <c r="A19" s="1"/>
    </row>
    <row r="20" spans="1:2" x14ac:dyDescent="0.2">
      <c r="A20" s="13" t="s">
        <v>100</v>
      </c>
      <c r="B20" s="11">
        <f>COUNTA(EntityInventory[Entity Name])</f>
        <v>4</v>
      </c>
    </row>
    <row r="21" spans="1:2" x14ac:dyDescent="0.2">
      <c r="A21" s="13" t="s">
        <v>101</v>
      </c>
      <c r="B21" s="11">
        <f>COUNTIFS(EntityInventory[Include in Boundary?],"Yes")</f>
        <v>3</v>
      </c>
    </row>
    <row r="22" spans="1:2" x14ac:dyDescent="0.2">
      <c r="A22" s="13" t="s">
        <v>102</v>
      </c>
      <c r="B22" s="11">
        <f>COUNTIFS(EntityInventory[Include in Boundary?],"Partial")</f>
        <v>0</v>
      </c>
    </row>
    <row r="23" spans="1:2" x14ac:dyDescent="0.2">
      <c r="A23" s="13" t="s">
        <v>103</v>
      </c>
      <c r="B23" s="11">
        <f>COUNTIFS(EntityInventory[Include in Boundary?],"No")</f>
        <v>1</v>
      </c>
    </row>
    <row r="24" spans="1:2" x14ac:dyDescent="0.2">
      <c r="A24" s="13" t="s">
        <v>104</v>
      </c>
      <c r="B24" s="12" t="str">
        <f>IF(COUNTA(EntityInventory[Entity Name])=0,0,ROUND((COUNTIFS(EntityInventory[Include in Boundary?],"Yes")+COUNTIFS(EntityInventory[Include in Boundary?],"Partial")*0.5)/COUNTA(EntityInventory[Entity Name])*100,1))&amp;"%"</f>
        <v>75%</v>
      </c>
    </row>
  </sheetData>
  <mergeCells count="1">
    <mergeCell ref="A4:C8"/>
  </mergeCell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7">
        <x14:dataValidation type="list" allowBlank="1" showInputMessage="1" showErrorMessage="1" xr:uid="{8FF76F07-81DC-8940-A57A-37F0B2743530}">
          <x14:formula1>
            <xm:f>'List Items'!$C$2:$C$4</xm:f>
          </x14:formula1>
          <xm:sqref>E11:E16</xm:sqref>
        </x14:dataValidation>
        <x14:dataValidation type="list" allowBlank="1" showInputMessage="1" showErrorMessage="1" xr:uid="{D2AF4ED6-C506-0340-87B1-D109A1F5EAD4}">
          <x14:formula1>
            <xm:f>'List Items'!$I$2:$I$9</xm:f>
          </x14:formula1>
          <xm:sqref>F11:F16</xm:sqref>
        </x14:dataValidation>
        <x14:dataValidation type="list" allowBlank="1" showInputMessage="1" showErrorMessage="1" xr:uid="{704A117B-33A5-EC4A-ACCC-4B6508A832D1}">
          <x14:formula1>
            <xm:f>'List Items'!$K$2:$K$6</xm:f>
          </x14:formula1>
          <xm:sqref>H11:H16</xm:sqref>
        </x14:dataValidation>
        <x14:dataValidation type="list" allowBlank="1" showInputMessage="1" showErrorMessage="1" xr:uid="{B2B09756-6F90-DE46-BB6A-8FAF8AA05759}">
          <x14:formula1>
            <xm:f>'List Items'!$M$2:$M$6</xm:f>
          </x14:formula1>
          <xm:sqref>I11:I16</xm:sqref>
        </x14:dataValidation>
        <x14:dataValidation type="list" allowBlank="1" showInputMessage="1" showErrorMessage="1" xr:uid="{A1D08B15-ECA2-3644-88F8-2F54F0859E81}">
          <x14:formula1>
            <xm:f>'List Items'!$A$14:$A$18</xm:f>
          </x14:formula1>
          <xm:sqref>K11:K16</xm:sqref>
        </x14:dataValidation>
        <x14:dataValidation type="list" allowBlank="1" showInputMessage="1" showErrorMessage="1" xr:uid="{E834C4E9-D194-404B-AA6D-F13CFFF000C9}">
          <x14:formula1>
            <xm:f>'List Items'!$A$2:$A$9</xm:f>
          </x14:formula1>
          <xm:sqref>B11:B16</xm:sqref>
        </x14:dataValidation>
        <x14:dataValidation type="list" allowBlank="1" showInputMessage="1" showErrorMessage="1" xr:uid="{98ADE6FA-FCDC-6544-9071-4D94A9D7760A}">
          <x14:formula1>
            <xm:f>'List Items'!$C$14:$C$16</xm:f>
          </x14:formula1>
          <xm:sqref>D11:D16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D4DFB-44BA-C548-90F5-882386AB9B3A}">
  <dimension ref="A1:H40"/>
  <sheetViews>
    <sheetView workbookViewId="0"/>
  </sheetViews>
  <sheetFormatPr baseColWidth="10" defaultRowHeight="16" x14ac:dyDescent="0.2"/>
  <cols>
    <col min="1" max="1" width="46.1640625" bestFit="1" customWidth="1"/>
    <col min="2" max="2" width="25.6640625" bestFit="1" customWidth="1"/>
    <col min="3" max="3" width="21.1640625" bestFit="1" customWidth="1"/>
    <col min="4" max="4" width="21" bestFit="1" customWidth="1"/>
    <col min="5" max="5" width="18.83203125" bestFit="1" customWidth="1"/>
    <col min="6" max="6" width="28.1640625" bestFit="1" customWidth="1"/>
    <col min="7" max="7" width="34.6640625" bestFit="1" customWidth="1"/>
    <col min="8" max="8" width="32.33203125" bestFit="1" customWidth="1"/>
  </cols>
  <sheetData>
    <row r="1" spans="1:8" ht="21" thickBot="1" x14ac:dyDescent="0.25">
      <c r="A1" s="6" t="s">
        <v>106</v>
      </c>
    </row>
    <row r="2" spans="1:8" ht="17" thickTop="1" x14ac:dyDescent="0.2"/>
    <row r="3" spans="1:8" ht="19" thickBot="1" x14ac:dyDescent="0.3">
      <c r="A3" s="7" t="s">
        <v>51</v>
      </c>
    </row>
    <row r="4" spans="1:8" ht="17" customHeight="1" thickTop="1" x14ac:dyDescent="0.2">
      <c r="A4" s="44" t="s">
        <v>107</v>
      </c>
      <c r="B4" s="44"/>
      <c r="C4" s="44"/>
      <c r="D4" s="3"/>
      <c r="E4" s="3"/>
    </row>
    <row r="5" spans="1:8" x14ac:dyDescent="0.2">
      <c r="A5" s="44"/>
      <c r="B5" s="44"/>
      <c r="C5" s="44"/>
      <c r="D5" s="3"/>
      <c r="E5" s="3"/>
    </row>
    <row r="6" spans="1:8" x14ac:dyDescent="0.2">
      <c r="A6" s="44"/>
      <c r="B6" s="44"/>
      <c r="C6" s="44"/>
      <c r="D6" s="3"/>
      <c r="E6" s="3"/>
    </row>
    <row r="7" spans="1:8" x14ac:dyDescent="0.2">
      <c r="A7" s="44"/>
      <c r="B7" s="44"/>
      <c r="C7" s="44"/>
      <c r="D7" s="3"/>
      <c r="E7" s="3"/>
    </row>
    <row r="8" spans="1:8" x14ac:dyDescent="0.2">
      <c r="A8" s="44"/>
      <c r="B8" s="44"/>
      <c r="C8" s="44"/>
      <c r="D8" s="3"/>
      <c r="E8" s="3"/>
    </row>
    <row r="9" spans="1:8" x14ac:dyDescent="0.2">
      <c r="A9" s="3"/>
      <c r="B9" s="3"/>
      <c r="C9" s="3"/>
      <c r="D9" s="3"/>
      <c r="E9" s="3"/>
    </row>
    <row r="10" spans="1:8" x14ac:dyDescent="0.2">
      <c r="A10" t="s">
        <v>8</v>
      </c>
      <c r="B10" s="15" t="s">
        <v>108</v>
      </c>
      <c r="C10" s="15" t="s">
        <v>109</v>
      </c>
      <c r="D10" s="15" t="s">
        <v>12</v>
      </c>
      <c r="E10" s="15" t="s">
        <v>13</v>
      </c>
      <c r="F10" t="s">
        <v>110</v>
      </c>
      <c r="G10" t="s">
        <v>111</v>
      </c>
      <c r="H10" t="s">
        <v>112</v>
      </c>
    </row>
    <row r="11" spans="1:8" x14ac:dyDescent="0.2">
      <c r="A11" t="s">
        <v>152</v>
      </c>
      <c r="B11" s="26">
        <v>150000</v>
      </c>
      <c r="C11" s="24">
        <v>1</v>
      </c>
      <c r="D11" t="s">
        <v>27</v>
      </c>
      <c r="E11" t="s">
        <v>27</v>
      </c>
      <c r="F11" s="26">
        <f>IF(ConsolidationMethod[[#This Row],[Annual Emissions (tCO2e)]]&lt;&gt;0,ConsolidationMethod[[#This Row],[Annual Emissions (tCO2e)]]*ConsolidationMethod[[#This Row],[Ownership Stake (%) ]],"")</f>
        <v>150000</v>
      </c>
      <c r="G11" s="26">
        <f>IF(ConsolidationMethod[[#This Row],[Annual Emissions (tCO2e)]]&lt;&gt;0, IF( ConsolidationMethod[[#This Row],[Operational Control?]]="Yes", ConsolidationMethod[[#This Row],[Annual Emissions (tCO2e)]], 0), "")</f>
        <v>150000</v>
      </c>
      <c r="H11" s="26">
        <f>IF(ConsolidationMethod[[#This Row],[Annual Emissions (tCO2e)]]&lt;&gt;0, IF(ConsolidationMethod[[#This Row],[Financial Control?]]="Yes", ConsolidationMethod[[#This Row],[Annual Emissions (tCO2e)]], 0), "")</f>
        <v>150000</v>
      </c>
    </row>
    <row r="12" spans="1:8" x14ac:dyDescent="0.2">
      <c r="A12" t="s">
        <v>163</v>
      </c>
      <c r="B12" s="26">
        <v>30000</v>
      </c>
      <c r="C12" s="24">
        <v>0.6</v>
      </c>
      <c r="D12" t="s">
        <v>28</v>
      </c>
      <c r="E12" t="s">
        <v>27</v>
      </c>
      <c r="F12" s="26">
        <f>IF(ConsolidationMethod[[#This Row],[Annual Emissions (tCO2e)]]&lt;&gt;0,ConsolidationMethod[[#This Row],[Annual Emissions (tCO2e)]]*ConsolidationMethod[[#This Row],[Ownership Stake (%) ]],"")</f>
        <v>18000</v>
      </c>
      <c r="G12" s="26">
        <f>IF(ConsolidationMethod[[#This Row],[Annual Emissions (tCO2e)]]&lt;&gt;0, IF( ConsolidationMethod[[#This Row],[Operational Control?]]="Yes", ConsolidationMethod[[#This Row],[Annual Emissions (tCO2e)]], 0), "")</f>
        <v>0</v>
      </c>
      <c r="H12" s="26">
        <f>IF(ConsolidationMethod[[#This Row],[Annual Emissions (tCO2e)]]&lt;&gt;0, IF(ConsolidationMethod[[#This Row],[Financial Control?]]="Yes", ConsolidationMethod[[#This Row],[Annual Emissions (tCO2e)]], 0), "")</f>
        <v>30000</v>
      </c>
    </row>
    <row r="13" spans="1:8" x14ac:dyDescent="0.2">
      <c r="A13" t="s">
        <v>164</v>
      </c>
      <c r="B13" s="26">
        <v>55000</v>
      </c>
      <c r="C13" s="24">
        <v>1</v>
      </c>
      <c r="D13" t="s">
        <v>27</v>
      </c>
      <c r="E13" t="s">
        <v>27</v>
      </c>
      <c r="F13" s="26">
        <f>IF(ConsolidationMethod[[#This Row],[Annual Emissions (tCO2e)]]&lt;&gt;0,ConsolidationMethod[[#This Row],[Annual Emissions (tCO2e)]]*ConsolidationMethod[[#This Row],[Ownership Stake (%) ]],"")</f>
        <v>55000</v>
      </c>
      <c r="G13" s="26">
        <f>IF(ConsolidationMethod[[#This Row],[Annual Emissions (tCO2e)]]&lt;&gt;0, IF( ConsolidationMethod[[#This Row],[Operational Control?]]="Yes", ConsolidationMethod[[#This Row],[Annual Emissions (tCO2e)]], 0), "")</f>
        <v>55000</v>
      </c>
      <c r="H13" s="26">
        <f>IF(ConsolidationMethod[[#This Row],[Annual Emissions (tCO2e)]]&lt;&gt;0, IF(ConsolidationMethod[[#This Row],[Financial Control?]]="Yes", ConsolidationMethod[[#This Row],[Annual Emissions (tCO2e)]], 0), "")</f>
        <v>55000</v>
      </c>
    </row>
    <row r="14" spans="1:8" x14ac:dyDescent="0.2">
      <c r="B14" s="26"/>
      <c r="C14" s="24"/>
      <c r="F14" s="26" t="str">
        <f>IF(ConsolidationMethod[[#This Row],[Annual Emissions (tCO2e)]]&lt;&gt;0,ConsolidationMethod[[#This Row],[Annual Emissions (tCO2e)]]*ConsolidationMethod[[#This Row],[Ownership Stake (%) ]],"")</f>
        <v/>
      </c>
      <c r="G14" s="26" t="str">
        <f>IF(ConsolidationMethod[[#This Row],[Annual Emissions (tCO2e)]]&lt;&gt;0, IF( ConsolidationMethod[[#This Row],[Operational Control?]]="Yes", ConsolidationMethod[[#This Row],[Annual Emissions (tCO2e)]], 0), "")</f>
        <v/>
      </c>
      <c r="H14" s="26" t="str">
        <f>IF(ConsolidationMethod[[#This Row],[Annual Emissions (tCO2e)]]&lt;&gt;0, IF(ConsolidationMethod[[#This Row],[Financial Control?]]="Yes", ConsolidationMethod[[#This Row],[Annual Emissions (tCO2e)]], 0), "")</f>
        <v/>
      </c>
    </row>
    <row r="15" spans="1:8" x14ac:dyDescent="0.2">
      <c r="B15" s="26"/>
      <c r="C15" s="24"/>
      <c r="F15" s="26" t="str">
        <f>IF(ConsolidationMethod[[#This Row],[Annual Emissions (tCO2e)]]&lt;&gt;0,ConsolidationMethod[[#This Row],[Annual Emissions (tCO2e)]]*ConsolidationMethod[[#This Row],[Ownership Stake (%) ]],"")</f>
        <v/>
      </c>
      <c r="G15" s="26" t="str">
        <f>IF(ConsolidationMethod[[#This Row],[Annual Emissions (tCO2e)]]&lt;&gt;0, IF( ConsolidationMethod[[#This Row],[Operational Control?]]="Yes", ConsolidationMethod[[#This Row],[Annual Emissions (tCO2e)]], 0), "")</f>
        <v/>
      </c>
      <c r="H15" s="26" t="str">
        <f>IF(ConsolidationMethod[[#This Row],[Annual Emissions (tCO2e)]]&lt;&gt;0, IF(ConsolidationMethod[[#This Row],[Financial Control?]]="Yes", ConsolidationMethod[[#This Row],[Annual Emissions (tCO2e)]], 0), "")</f>
        <v/>
      </c>
    </row>
    <row r="16" spans="1:8" x14ac:dyDescent="0.2">
      <c r="B16" s="26"/>
      <c r="C16" s="24"/>
      <c r="F16" s="26" t="str">
        <f>IF(ConsolidationMethod[[#This Row],[Annual Emissions (tCO2e)]]&lt;&gt;0,ConsolidationMethod[[#This Row],[Annual Emissions (tCO2e)]]*ConsolidationMethod[[#This Row],[Ownership Stake (%) ]],"")</f>
        <v/>
      </c>
      <c r="G16" s="26" t="str">
        <f>IF(ConsolidationMethod[[#This Row],[Annual Emissions (tCO2e)]]&lt;&gt;0, IF( ConsolidationMethod[[#This Row],[Operational Control?]]="Yes", ConsolidationMethod[[#This Row],[Annual Emissions (tCO2e)]], 0), "")</f>
        <v/>
      </c>
      <c r="H16" s="26" t="str">
        <f>IF(ConsolidationMethod[[#This Row],[Annual Emissions (tCO2e)]]&lt;&gt;0, IF(ConsolidationMethod[[#This Row],[Financial Control?]]="Yes", ConsolidationMethod[[#This Row],[Annual Emissions (tCO2e)]], 0), "")</f>
        <v/>
      </c>
    </row>
    <row r="17" spans="1:8" x14ac:dyDescent="0.2">
      <c r="B17" s="26"/>
      <c r="C17" s="24"/>
      <c r="F17" s="26" t="str">
        <f>IF(ConsolidationMethod[[#This Row],[Annual Emissions (tCO2e)]]&lt;&gt;0,ConsolidationMethod[[#This Row],[Annual Emissions (tCO2e)]]*ConsolidationMethod[[#This Row],[Ownership Stake (%) ]],"")</f>
        <v/>
      </c>
      <c r="G17" s="26" t="str">
        <f>IF(ConsolidationMethod[[#This Row],[Annual Emissions (tCO2e)]]&lt;&gt;0, IF( ConsolidationMethod[[#This Row],[Operational Control?]]="Yes", ConsolidationMethod[[#This Row],[Annual Emissions (tCO2e)]], 0), "")</f>
        <v/>
      </c>
      <c r="H17" s="26" t="str">
        <f>IF(ConsolidationMethod[[#This Row],[Annual Emissions (tCO2e)]]&lt;&gt;0, IF(ConsolidationMethod[[#This Row],[Financial Control?]]="Yes", ConsolidationMethod[[#This Row],[Annual Emissions (tCO2e)]], 0), "")</f>
        <v/>
      </c>
    </row>
    <row r="18" spans="1:8" x14ac:dyDescent="0.2">
      <c r="B18" s="26"/>
      <c r="C18" s="24"/>
      <c r="F18" s="26" t="str">
        <f>IF(ConsolidationMethod[[#This Row],[Annual Emissions (tCO2e)]]&lt;&gt;0,ConsolidationMethod[[#This Row],[Annual Emissions (tCO2e)]]*ConsolidationMethod[[#This Row],[Ownership Stake (%) ]],"")</f>
        <v/>
      </c>
      <c r="G18" s="26" t="str">
        <f>IF(ConsolidationMethod[[#This Row],[Annual Emissions (tCO2e)]]&lt;&gt;0, IF( ConsolidationMethod[[#This Row],[Operational Control?]]="Yes", ConsolidationMethod[[#This Row],[Annual Emissions (tCO2e)]], 0), "")</f>
        <v/>
      </c>
      <c r="H18" s="26" t="str">
        <f>IF(ConsolidationMethod[[#This Row],[Annual Emissions (tCO2e)]]&lt;&gt;0, IF(ConsolidationMethod[[#This Row],[Financial Control?]]="Yes", ConsolidationMethod[[#This Row],[Annual Emissions (tCO2e)]], 0), "")</f>
        <v/>
      </c>
    </row>
    <row r="19" spans="1:8" x14ac:dyDescent="0.2">
      <c r="B19" s="26"/>
      <c r="C19" s="24"/>
      <c r="F19" s="26" t="str">
        <f>IF(ConsolidationMethod[[#This Row],[Annual Emissions (tCO2e)]]&lt;&gt;0,ConsolidationMethod[[#This Row],[Annual Emissions (tCO2e)]]*ConsolidationMethod[[#This Row],[Ownership Stake (%) ]],"")</f>
        <v/>
      </c>
      <c r="G19" s="26" t="str">
        <f>IF(ConsolidationMethod[[#This Row],[Annual Emissions (tCO2e)]]&lt;&gt;0, IF( ConsolidationMethod[[#This Row],[Operational Control?]]="Yes", ConsolidationMethod[[#This Row],[Annual Emissions (tCO2e)]], 0), "")</f>
        <v/>
      </c>
      <c r="H19" s="26" t="str">
        <f>IF(ConsolidationMethod[[#This Row],[Annual Emissions (tCO2e)]]&lt;&gt;0, IF(ConsolidationMethod[[#This Row],[Financial Control?]]="Yes", ConsolidationMethod[[#This Row],[Annual Emissions (tCO2e)]], 0), "")</f>
        <v/>
      </c>
    </row>
    <row r="20" spans="1:8" x14ac:dyDescent="0.2">
      <c r="B20" s="26"/>
      <c r="C20" s="24"/>
      <c r="F20" s="26" t="str">
        <f>IF(ConsolidationMethod[[#This Row],[Annual Emissions (tCO2e)]]&lt;&gt;0,ConsolidationMethod[[#This Row],[Annual Emissions (tCO2e)]]*ConsolidationMethod[[#This Row],[Ownership Stake (%) ]],"")</f>
        <v/>
      </c>
      <c r="G20" s="26" t="str">
        <f>IF(ConsolidationMethod[[#This Row],[Annual Emissions (tCO2e)]]&lt;&gt;0, IF( ConsolidationMethod[[#This Row],[Operational Control?]]="Yes", ConsolidationMethod[[#This Row],[Annual Emissions (tCO2e)]], 0), "")</f>
        <v/>
      </c>
      <c r="H20" s="26" t="str">
        <f>IF(ConsolidationMethod[[#This Row],[Annual Emissions (tCO2e)]]&lt;&gt;0, IF(ConsolidationMethod[[#This Row],[Financial Control?]]="Yes", ConsolidationMethod[[#This Row],[Annual Emissions (tCO2e)]], 0), "")</f>
        <v/>
      </c>
    </row>
    <row r="22" spans="1:8" ht="19" thickBot="1" x14ac:dyDescent="0.3">
      <c r="A22" s="7" t="s">
        <v>113</v>
      </c>
    </row>
    <row r="23" spans="1:8" ht="17" thickTop="1" x14ac:dyDescent="0.2"/>
    <row r="24" spans="1:8" ht="17" x14ac:dyDescent="0.2">
      <c r="A24" s="18" t="s">
        <v>114</v>
      </c>
      <c r="B24" s="27">
        <f>SUM(ConsolidationMethod[Emissions Under Equity Share])</f>
        <v>223000</v>
      </c>
    </row>
    <row r="25" spans="1:8" x14ac:dyDescent="0.2">
      <c r="A25" s="19" t="s">
        <v>115</v>
      </c>
      <c r="B25" s="28">
        <f>SUM(ConsolidationMethod[Emissions Under Operational Control])</f>
        <v>205000</v>
      </c>
    </row>
    <row r="26" spans="1:8" x14ac:dyDescent="0.2">
      <c r="A26" s="17" t="s">
        <v>116</v>
      </c>
      <c r="B26" s="29">
        <f>SUM(ConsolidationMethod[Emissions Under Financial Control])</f>
        <v>235000</v>
      </c>
    </row>
    <row r="28" spans="1:8" x14ac:dyDescent="0.2">
      <c r="A28" s="21" t="s">
        <v>117</v>
      </c>
      <c r="B28" s="27">
        <f>B25-B26</f>
        <v>-30000</v>
      </c>
    </row>
    <row r="29" spans="1:8" x14ac:dyDescent="0.2">
      <c r="A29" s="21" t="s">
        <v>118</v>
      </c>
      <c r="B29" s="22">
        <f>IFERROR((B25-B26)/B26, 0)</f>
        <v>-0.1276595744680851</v>
      </c>
    </row>
    <row r="31" spans="1:8" ht="19" thickBot="1" x14ac:dyDescent="0.3">
      <c r="A31" s="7" t="s">
        <v>119</v>
      </c>
    </row>
    <row r="32" spans="1:8" ht="17" thickTop="1" x14ac:dyDescent="0.2">
      <c r="A32" s="20"/>
    </row>
    <row r="34" spans="1:3" ht="19" thickBot="1" x14ac:dyDescent="0.3">
      <c r="A34" s="7" t="s">
        <v>120</v>
      </c>
    </row>
    <row r="35" spans="1:3" ht="17" thickTop="1" x14ac:dyDescent="0.2">
      <c r="A35" s="47" t="s">
        <v>123</v>
      </c>
      <c r="B35" s="45"/>
      <c r="C35" s="45"/>
    </row>
    <row r="36" spans="1:3" x14ac:dyDescent="0.2">
      <c r="A36" s="45"/>
      <c r="B36" s="45"/>
      <c r="C36" s="45"/>
    </row>
    <row r="37" spans="1:3" x14ac:dyDescent="0.2">
      <c r="A37" s="45"/>
      <c r="B37" s="45"/>
      <c r="C37" s="45"/>
    </row>
    <row r="38" spans="1:3" x14ac:dyDescent="0.2">
      <c r="A38" s="45"/>
      <c r="B38" s="45"/>
      <c r="C38" s="45"/>
    </row>
    <row r="39" spans="1:3" x14ac:dyDescent="0.2">
      <c r="A39" s="45"/>
      <c r="B39" s="45"/>
      <c r="C39" s="45"/>
    </row>
    <row r="40" spans="1:3" x14ac:dyDescent="0.2">
      <c r="A40" s="45"/>
      <c r="B40" s="45"/>
      <c r="C40" s="45"/>
    </row>
  </sheetData>
  <mergeCells count="2">
    <mergeCell ref="A35:C40"/>
    <mergeCell ref="A4:C8"/>
  </mergeCell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r:uid="{68DC09CE-DB0A-E146-87F8-09DEBA07465A}">
          <x14:formula1>
            <xm:f>'List Items'!$E$2:$E$3</xm:f>
          </x14:formula1>
          <xm:sqref>D11:E20</xm:sqref>
        </x14:dataValidation>
        <x14:dataValidation type="list" allowBlank="1" showInputMessage="1" showErrorMessage="1" xr:uid="{ED90C97F-E94B-FF4F-9767-0BC35CA3C49E}">
          <x14:formula1>
            <xm:f>'List Items'!$C$14:$C$16</xm:f>
          </x14:formula1>
          <xm:sqref>A32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907A2-582A-4545-B99A-B02887E5F37F}">
  <dimension ref="A1:F76"/>
  <sheetViews>
    <sheetView workbookViewId="0"/>
  </sheetViews>
  <sheetFormatPr baseColWidth="10" defaultRowHeight="16" x14ac:dyDescent="0.2"/>
  <cols>
    <col min="1" max="1" width="42.83203125" bestFit="1" customWidth="1"/>
    <col min="2" max="2" width="22.83203125" bestFit="1" customWidth="1"/>
    <col min="3" max="3" width="14" customWidth="1"/>
    <col min="4" max="4" width="16.33203125" customWidth="1"/>
    <col min="5" max="5" width="12.6640625" customWidth="1"/>
    <col min="6" max="6" width="10.83203125" customWidth="1"/>
  </cols>
  <sheetData>
    <row r="1" spans="1:6" ht="21" thickBot="1" x14ac:dyDescent="0.25">
      <c r="A1" s="6" t="s">
        <v>124</v>
      </c>
    </row>
    <row r="2" spans="1:6" ht="17" thickTop="1" x14ac:dyDescent="0.2"/>
    <row r="3" spans="1:6" ht="19" thickBot="1" x14ac:dyDescent="0.3">
      <c r="A3" s="7" t="s">
        <v>51</v>
      </c>
    </row>
    <row r="4" spans="1:6" ht="17" customHeight="1" thickTop="1" x14ac:dyDescent="0.2">
      <c r="A4" s="44" t="s">
        <v>125</v>
      </c>
      <c r="B4" s="44"/>
      <c r="C4" s="44"/>
      <c r="D4" s="3"/>
    </row>
    <row r="5" spans="1:6" x14ac:dyDescent="0.2">
      <c r="A5" s="44"/>
      <c r="B5" s="44"/>
      <c r="C5" s="44"/>
      <c r="D5" s="3"/>
    </row>
    <row r="6" spans="1:6" x14ac:dyDescent="0.2">
      <c r="A6" s="44"/>
      <c r="B6" s="44"/>
      <c r="C6" s="44"/>
      <c r="D6" s="3"/>
    </row>
    <row r="7" spans="1:6" x14ac:dyDescent="0.2">
      <c r="A7" s="44"/>
      <c r="B7" s="44"/>
      <c r="C7" s="44"/>
      <c r="D7" s="3"/>
    </row>
    <row r="8" spans="1:6" x14ac:dyDescent="0.2">
      <c r="A8" s="44"/>
      <c r="B8" s="44"/>
      <c r="C8" s="44"/>
      <c r="D8" s="3"/>
    </row>
    <row r="10" spans="1:6" ht="19" thickBot="1" x14ac:dyDescent="0.3">
      <c r="A10" s="7" t="s">
        <v>126</v>
      </c>
    </row>
    <row r="11" spans="1:6" ht="17" thickTop="1" x14ac:dyDescent="0.2"/>
    <row r="12" spans="1:6" x14ac:dyDescent="0.2">
      <c r="A12" t="s">
        <v>8</v>
      </c>
      <c r="B12" t="s">
        <v>9</v>
      </c>
      <c r="C12" t="s">
        <v>10</v>
      </c>
      <c r="D12" t="s">
        <v>127</v>
      </c>
      <c r="E12" t="s">
        <v>128</v>
      </c>
      <c r="F12" t="s">
        <v>129</v>
      </c>
    </row>
    <row r="13" spans="1:6" x14ac:dyDescent="0.2">
      <c r="A13" t="s">
        <v>152</v>
      </c>
      <c r="B13" t="s">
        <v>18</v>
      </c>
      <c r="C13" s="24">
        <v>1</v>
      </c>
      <c r="D13" t="s">
        <v>27</v>
      </c>
      <c r="E13" t="str">
        <f>IF(BoundaryVisualization[[#This Row],[Entity Name]]="","",IF(BoundaryVisualization[[#This Row],[Inclusion Status]]="Yes","#4CAF50",IF(BoundaryVisualization[[#This Row],[Inclusion Status]]="Partial","#FFEB3B","#9E9E9E")))</f>
        <v>#4CAF50</v>
      </c>
      <c r="F13" t="str">
        <f>IF(BoundaryVisualization[[#This Row],[Entity Name]]="","",IF(BoundaryVisualization[[#This Row],[Relationship Type]]="Parent Company","Rectangle",IF(OR(BoundaryVisualization[[#This Row],[Relationship Type]]="Wholly Owned Subsidiary",BoundaryVisualization[[#This Row],[Relationship Type]]="Partially Owned Subsidiary"),"Oval",IF(BoundaryVisualization[[#This Row],[Relationship Type]]="Joint Venture","Diamond","Triangle"))))</f>
        <v>Rectangle</v>
      </c>
    </row>
    <row r="14" spans="1:6" x14ac:dyDescent="0.2">
      <c r="A14" t="s">
        <v>163</v>
      </c>
      <c r="B14" t="s">
        <v>20</v>
      </c>
      <c r="C14" s="24">
        <v>0.6</v>
      </c>
      <c r="D14" t="s">
        <v>27</v>
      </c>
      <c r="E14" t="str">
        <f>IF(BoundaryVisualization[[#This Row],[Entity Name]]="","",IF(BoundaryVisualization[[#This Row],[Inclusion Status]]="Yes","#4CAF50",IF(BoundaryVisualization[[#This Row],[Inclusion Status]]="Partial","#FFEB3B","#9E9E9E")))</f>
        <v>#4CAF50</v>
      </c>
      <c r="F14" t="str">
        <f>IF(BoundaryVisualization[[#This Row],[Entity Name]]="","",IF(BoundaryVisualization[[#This Row],[Relationship Type]]="Parent Company","Rectangle",IF(OR(BoundaryVisualization[[#This Row],[Relationship Type]]="Wholly Owned Subsidiary",BoundaryVisualization[[#This Row],[Relationship Type]]="Partially Owned Subsidiary"),"Oval",IF(BoundaryVisualization[[#This Row],[Relationship Type]]="Joint Venture","Diamond","Triangle"))))</f>
        <v>Oval</v>
      </c>
    </row>
    <row r="15" spans="1:6" x14ac:dyDescent="0.2">
      <c r="A15" t="s">
        <v>164</v>
      </c>
      <c r="B15" t="s">
        <v>19</v>
      </c>
      <c r="C15" s="24">
        <v>1</v>
      </c>
      <c r="D15" t="s">
        <v>27</v>
      </c>
      <c r="E15" t="str">
        <f>IF(BoundaryVisualization[[#This Row],[Entity Name]]="","",IF(BoundaryVisualization[[#This Row],[Inclusion Status]]="Yes","#4CAF50",IF(BoundaryVisualization[[#This Row],[Inclusion Status]]="Partial","#FFEB3B","#9E9E9E")))</f>
        <v>#4CAF50</v>
      </c>
      <c r="F15" t="str">
        <f>IF(BoundaryVisualization[[#This Row],[Entity Name]]="","",IF(BoundaryVisualization[[#This Row],[Relationship Type]]="Parent Company","Rectangle",IF(OR(BoundaryVisualization[[#This Row],[Relationship Type]]="Wholly Owned Subsidiary",BoundaryVisualization[[#This Row],[Relationship Type]]="Partially Owned Subsidiary"),"Oval",IF(BoundaryVisualization[[#This Row],[Relationship Type]]="Joint Venture","Diamond","Triangle"))))</f>
        <v>Oval</v>
      </c>
    </row>
    <row r="16" spans="1:6" x14ac:dyDescent="0.2">
      <c r="A16" t="s">
        <v>161</v>
      </c>
      <c r="B16" t="s">
        <v>21</v>
      </c>
      <c r="C16" s="24">
        <v>0.2</v>
      </c>
      <c r="D16" t="s">
        <v>28</v>
      </c>
      <c r="E16" t="str">
        <f>IF(BoundaryVisualization[[#This Row],[Entity Name]]="","",IF(BoundaryVisualization[[#This Row],[Inclusion Status]]="Yes","#4CAF50",IF(BoundaryVisualization[[#This Row],[Inclusion Status]]="Partial","#FFEB3B","#9E9E9E")))</f>
        <v>#9E9E9E</v>
      </c>
      <c r="F16" t="str">
        <f>IF(BoundaryVisualization[[#This Row],[Entity Name]]="","",IF(BoundaryVisualization[[#This Row],[Relationship Type]]="Parent Company","Rectangle",IF(OR(BoundaryVisualization[[#This Row],[Relationship Type]]="Wholly Owned Subsidiary",BoundaryVisualization[[#This Row],[Relationship Type]]="Partially Owned Subsidiary"),"Oval",IF(BoundaryVisualization[[#This Row],[Relationship Type]]="Joint Venture","Diamond","Triangle"))))</f>
        <v>Diamond</v>
      </c>
    </row>
    <row r="17" spans="1:6" x14ac:dyDescent="0.2">
      <c r="C17" s="24"/>
      <c r="E17" t="str">
        <f>IF(BoundaryVisualization[[#This Row],[Entity Name]]="","",IF(BoundaryVisualization[[#This Row],[Inclusion Status]]="Yes","#4CAF50",IF(BoundaryVisualization[[#This Row],[Inclusion Status]]="Partial","#FFEB3B","#9E9E9E")))</f>
        <v/>
      </c>
      <c r="F17" t="str">
        <f>IF(BoundaryVisualization[[#This Row],[Entity Name]]="","",IF(BoundaryVisualization[[#This Row],[Relationship Type]]="Parent Company","Rectangle",IF(OR(BoundaryVisualization[[#This Row],[Relationship Type]]="Wholly Owned Subsidiary",BoundaryVisualization[[#This Row],[Relationship Type]]="Partially Owned Subsidiary"),"Oval",IF(BoundaryVisualization[[#This Row],[Relationship Type]]="Joint Venture","Diamond","Triangle"))))</f>
        <v/>
      </c>
    </row>
    <row r="18" spans="1:6" x14ac:dyDescent="0.2">
      <c r="C18" s="24"/>
      <c r="E18" t="str">
        <f>IF(BoundaryVisualization[[#This Row],[Entity Name]]="","",IF(BoundaryVisualization[[#This Row],[Inclusion Status]]="Yes","#4CAF50",IF(BoundaryVisualization[[#This Row],[Inclusion Status]]="Partial","#FFEB3B","#9E9E9E")))</f>
        <v/>
      </c>
      <c r="F18" t="str">
        <f>IF(BoundaryVisualization[[#This Row],[Entity Name]]="","",IF(BoundaryVisualization[[#This Row],[Relationship Type]]="Parent Company","Rectangle",IF(OR(BoundaryVisualization[[#This Row],[Relationship Type]]="Wholly Owned Subsidiary",BoundaryVisualization[[#This Row],[Relationship Type]]="Partially Owned Subsidiary"),"Oval",IF(BoundaryVisualization[[#This Row],[Relationship Type]]="Joint Venture","Diamond","Triangle"))))</f>
        <v/>
      </c>
    </row>
    <row r="20" spans="1:6" ht="19" thickBot="1" x14ac:dyDescent="0.3">
      <c r="A20" s="7" t="s">
        <v>130</v>
      </c>
    </row>
    <row r="21" spans="1:6" ht="17" customHeight="1" thickTop="1" x14ac:dyDescent="0.2">
      <c r="A21" s="44" t="s">
        <v>131</v>
      </c>
      <c r="B21" s="44"/>
      <c r="C21" s="44"/>
      <c r="D21" s="15"/>
    </row>
    <row r="22" spans="1:6" x14ac:dyDescent="0.2">
      <c r="A22" s="44"/>
      <c r="B22" s="44"/>
      <c r="C22" s="44"/>
      <c r="D22" s="15"/>
    </row>
    <row r="23" spans="1:6" x14ac:dyDescent="0.2">
      <c r="A23" s="44"/>
      <c r="B23" s="44"/>
      <c r="C23" s="44"/>
      <c r="D23" s="15"/>
    </row>
    <row r="24" spans="1:6" x14ac:dyDescent="0.2">
      <c r="A24" s="44"/>
      <c r="B24" s="44"/>
      <c r="C24" s="44"/>
      <c r="D24" s="15"/>
    </row>
    <row r="25" spans="1:6" x14ac:dyDescent="0.2">
      <c r="A25" s="44"/>
      <c r="B25" s="44"/>
      <c r="C25" s="44"/>
      <c r="D25" s="15"/>
    </row>
    <row r="26" spans="1:6" x14ac:dyDescent="0.2">
      <c r="A26" s="44"/>
      <c r="B26" s="44"/>
      <c r="C26" s="44"/>
      <c r="D26" s="15"/>
    </row>
    <row r="28" spans="1:6" ht="19" thickBot="1" x14ac:dyDescent="0.3">
      <c r="A28" s="7" t="s">
        <v>132</v>
      </c>
    </row>
    <row r="29" spans="1:6" ht="17" thickTop="1" x14ac:dyDescent="0.2">
      <c r="A29" s="48"/>
      <c r="B29" s="48"/>
      <c r="C29" s="48"/>
      <c r="D29" s="48"/>
      <c r="E29" s="48"/>
      <c r="F29" s="48"/>
    </row>
    <row r="30" spans="1:6" x14ac:dyDescent="0.2">
      <c r="A30" s="48"/>
      <c r="B30" s="48"/>
      <c r="C30" s="48"/>
      <c r="D30" s="48"/>
      <c r="E30" s="48"/>
      <c r="F30" s="48"/>
    </row>
    <row r="31" spans="1:6" x14ac:dyDescent="0.2">
      <c r="A31" s="48"/>
      <c r="B31" s="48"/>
      <c r="C31" s="48"/>
      <c r="D31" s="48"/>
      <c r="E31" s="48"/>
      <c r="F31" s="48"/>
    </row>
    <row r="32" spans="1:6" x14ac:dyDescent="0.2">
      <c r="A32" s="48"/>
      <c r="B32" s="48"/>
      <c r="C32" s="48"/>
      <c r="D32" s="48"/>
      <c r="E32" s="48"/>
      <c r="F32" s="48"/>
    </row>
    <row r="33" spans="1:6" x14ac:dyDescent="0.2">
      <c r="A33" s="48"/>
      <c r="B33" s="48"/>
      <c r="C33" s="48"/>
      <c r="D33" s="48"/>
      <c r="E33" s="48"/>
      <c r="F33" s="48"/>
    </row>
    <row r="34" spans="1:6" x14ac:dyDescent="0.2">
      <c r="A34" s="48"/>
      <c r="B34" s="48"/>
      <c r="C34" s="48"/>
      <c r="D34" s="48"/>
      <c r="E34" s="48"/>
      <c r="F34" s="48"/>
    </row>
    <row r="35" spans="1:6" x14ac:dyDescent="0.2">
      <c r="A35" s="48"/>
      <c r="B35" s="48"/>
      <c r="C35" s="48"/>
      <c r="D35" s="48"/>
      <c r="E35" s="48"/>
      <c r="F35" s="48"/>
    </row>
    <row r="36" spans="1:6" x14ac:dyDescent="0.2">
      <c r="A36" s="48"/>
      <c r="B36" s="48"/>
      <c r="C36" s="48"/>
      <c r="D36" s="48"/>
      <c r="E36" s="48"/>
      <c r="F36" s="48"/>
    </row>
    <row r="37" spans="1:6" x14ac:dyDescent="0.2">
      <c r="A37" s="48"/>
      <c r="B37" s="48"/>
      <c r="C37" s="48"/>
      <c r="D37" s="48"/>
      <c r="E37" s="48"/>
      <c r="F37" s="48"/>
    </row>
    <row r="38" spans="1:6" x14ac:dyDescent="0.2">
      <c r="A38" s="48"/>
      <c r="B38" s="48"/>
      <c r="C38" s="48"/>
      <c r="D38" s="48"/>
      <c r="E38" s="48"/>
      <c r="F38" s="48"/>
    </row>
    <row r="39" spans="1:6" x14ac:dyDescent="0.2">
      <c r="A39" s="48"/>
      <c r="B39" s="48"/>
      <c r="C39" s="48"/>
      <c r="D39" s="48"/>
      <c r="E39" s="48"/>
      <c r="F39" s="48"/>
    </row>
    <row r="40" spans="1:6" x14ac:dyDescent="0.2">
      <c r="A40" s="48"/>
      <c r="B40" s="48"/>
      <c r="C40" s="48"/>
      <c r="D40" s="48"/>
      <c r="E40" s="48"/>
      <c r="F40" s="48"/>
    </row>
    <row r="41" spans="1:6" x14ac:dyDescent="0.2">
      <c r="A41" s="48"/>
      <c r="B41" s="48"/>
      <c r="C41" s="48"/>
      <c r="D41" s="48"/>
      <c r="E41" s="48"/>
      <c r="F41" s="48"/>
    </row>
    <row r="42" spans="1:6" x14ac:dyDescent="0.2">
      <c r="A42" s="48"/>
      <c r="B42" s="48"/>
      <c r="C42" s="48"/>
      <c r="D42" s="48"/>
      <c r="E42" s="48"/>
      <c r="F42" s="48"/>
    </row>
    <row r="43" spans="1:6" x14ac:dyDescent="0.2">
      <c r="A43" s="48"/>
      <c r="B43" s="48"/>
      <c r="C43" s="48"/>
      <c r="D43" s="48"/>
      <c r="E43" s="48"/>
      <c r="F43" s="48"/>
    </row>
    <row r="44" spans="1:6" x14ac:dyDescent="0.2">
      <c r="A44" s="48"/>
      <c r="B44" s="48"/>
      <c r="C44" s="48"/>
      <c r="D44" s="48"/>
      <c r="E44" s="48"/>
      <c r="F44" s="48"/>
    </row>
    <row r="45" spans="1:6" x14ac:dyDescent="0.2">
      <c r="A45" s="48"/>
      <c r="B45" s="48"/>
      <c r="C45" s="48"/>
      <c r="D45" s="48"/>
      <c r="E45" s="48"/>
      <c r="F45" s="48"/>
    </row>
    <row r="46" spans="1:6" x14ac:dyDescent="0.2">
      <c r="A46" s="48"/>
      <c r="B46" s="48"/>
      <c r="C46" s="48"/>
      <c r="D46" s="48"/>
      <c r="E46" s="48"/>
      <c r="F46" s="48"/>
    </row>
    <row r="47" spans="1:6" x14ac:dyDescent="0.2">
      <c r="A47" s="48"/>
      <c r="B47" s="48"/>
      <c r="C47" s="48"/>
      <c r="D47" s="48"/>
      <c r="E47" s="48"/>
      <c r="F47" s="48"/>
    </row>
    <row r="49" spans="1:4" ht="19" thickBot="1" x14ac:dyDescent="0.3">
      <c r="A49" s="7" t="s">
        <v>133</v>
      </c>
    </row>
    <row r="50" spans="1:4" ht="17" thickTop="1" x14ac:dyDescent="0.2">
      <c r="A50" s="43" t="s">
        <v>134</v>
      </c>
    </row>
    <row r="51" spans="1:4" x14ac:dyDescent="0.2">
      <c r="A51" s="45"/>
    </row>
    <row r="52" spans="1:4" x14ac:dyDescent="0.2">
      <c r="A52" s="45"/>
    </row>
    <row r="53" spans="1:4" x14ac:dyDescent="0.2">
      <c r="A53" s="45"/>
    </row>
    <row r="54" spans="1:4" x14ac:dyDescent="0.2">
      <c r="A54" s="45"/>
    </row>
    <row r="56" spans="1:4" ht="19" thickBot="1" x14ac:dyDescent="0.3">
      <c r="A56" s="7" t="s">
        <v>135</v>
      </c>
    </row>
    <row r="57" spans="1:4" ht="17" thickTop="1" x14ac:dyDescent="0.2">
      <c r="A57" s="44" t="s">
        <v>136</v>
      </c>
      <c r="B57" s="44"/>
      <c r="C57" s="44"/>
      <c r="D57" s="44"/>
    </row>
    <row r="58" spans="1:4" x14ac:dyDescent="0.2">
      <c r="A58" s="44"/>
      <c r="B58" s="44"/>
      <c r="C58" s="44"/>
      <c r="D58" s="44"/>
    </row>
    <row r="59" spans="1:4" x14ac:dyDescent="0.2">
      <c r="A59" s="44"/>
      <c r="B59" s="44"/>
      <c r="C59" s="44"/>
      <c r="D59" s="44"/>
    </row>
    <row r="60" spans="1:4" x14ac:dyDescent="0.2">
      <c r="A60" s="44"/>
      <c r="B60" s="44"/>
      <c r="C60" s="44"/>
      <c r="D60" s="44"/>
    </row>
    <row r="61" spans="1:4" x14ac:dyDescent="0.2">
      <c r="A61" s="44"/>
      <c r="B61" s="44"/>
      <c r="C61" s="44"/>
      <c r="D61" s="44"/>
    </row>
    <row r="62" spans="1:4" x14ac:dyDescent="0.2">
      <c r="A62" s="44"/>
      <c r="B62" s="44"/>
      <c r="C62" s="44"/>
      <c r="D62" s="44"/>
    </row>
    <row r="64" spans="1:4" ht="19" thickBot="1" x14ac:dyDescent="0.3">
      <c r="A64" s="7" t="s">
        <v>137</v>
      </c>
    </row>
    <row r="65" spans="1:4" ht="17" thickTop="1" x14ac:dyDescent="0.2">
      <c r="A65" s="44" t="s">
        <v>138</v>
      </c>
      <c r="B65" s="45"/>
      <c r="C65" s="45"/>
    </row>
    <row r="66" spans="1:4" x14ac:dyDescent="0.2">
      <c r="A66" s="45"/>
      <c r="B66" s="45"/>
      <c r="C66" s="45"/>
    </row>
    <row r="67" spans="1:4" x14ac:dyDescent="0.2">
      <c r="A67" s="45"/>
      <c r="B67" s="45"/>
      <c r="C67" s="45"/>
    </row>
    <row r="69" spans="1:4" ht="19" thickBot="1" x14ac:dyDescent="0.3">
      <c r="A69" s="7" t="s">
        <v>137</v>
      </c>
    </row>
    <row r="70" spans="1:4" ht="17" thickTop="1" x14ac:dyDescent="0.2">
      <c r="A70" s="44" t="s">
        <v>139</v>
      </c>
      <c r="B70" s="45"/>
      <c r="C70" s="45"/>
      <c r="D70" s="45"/>
    </row>
    <row r="71" spans="1:4" x14ac:dyDescent="0.2">
      <c r="A71" s="45"/>
      <c r="B71" s="45"/>
      <c r="C71" s="45"/>
      <c r="D71" s="45"/>
    </row>
    <row r="72" spans="1:4" x14ac:dyDescent="0.2">
      <c r="A72" s="45"/>
      <c r="B72" s="45"/>
      <c r="C72" s="45"/>
      <c r="D72" s="45"/>
    </row>
    <row r="73" spans="1:4" x14ac:dyDescent="0.2">
      <c r="A73" s="45"/>
      <c r="B73" s="45"/>
      <c r="C73" s="45"/>
      <c r="D73" s="45"/>
    </row>
    <row r="74" spans="1:4" x14ac:dyDescent="0.2">
      <c r="A74" s="45"/>
      <c r="B74" s="45"/>
      <c r="C74" s="45"/>
      <c r="D74" s="45"/>
    </row>
    <row r="75" spans="1:4" x14ac:dyDescent="0.2">
      <c r="A75" s="45"/>
      <c r="B75" s="45"/>
      <c r="C75" s="45"/>
      <c r="D75" s="45"/>
    </row>
    <row r="76" spans="1:4" x14ac:dyDescent="0.2">
      <c r="A76" s="45"/>
      <c r="B76" s="45"/>
      <c r="C76" s="45"/>
      <c r="D76" s="45"/>
    </row>
  </sheetData>
  <mergeCells count="7">
    <mergeCell ref="A4:C8"/>
    <mergeCell ref="A21:C26"/>
    <mergeCell ref="A65:C67"/>
    <mergeCell ref="A70:D76"/>
    <mergeCell ref="A29:F47"/>
    <mergeCell ref="A50:A54"/>
    <mergeCell ref="A57:D62"/>
  </mergeCells>
  <pageMargins left="0.7" right="0.7" top="0.75" bottom="0.75" header="0.3" footer="0.3"/>
  <ignoredErrors>
    <ignoredError sqref="A13:C16" calculatedColumn="1"/>
  </ignoredErrors>
  <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BD3B3A1E-6D52-9A4D-A334-C8268063E0BC}">
          <x14:formula1>
            <xm:f>'List Items'!$C$2:$C$4</xm:f>
          </x14:formula1>
          <xm:sqref>D13:D18</xm:sqref>
        </x14:dataValidation>
        <x14:dataValidation type="list" allowBlank="1" showInputMessage="1" showErrorMessage="1" xr:uid="{AF6ED24D-CDC8-8546-BB56-2CD302D84621}">
          <x14:formula1>
            <xm:f>'List Items'!$A$2:$A$9</xm:f>
          </x14:formula1>
          <xm:sqref>B13:B16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E00F3-62CC-434C-8DBE-F97AFABD8FA3}">
  <dimension ref="A1:D79"/>
  <sheetViews>
    <sheetView workbookViewId="0"/>
  </sheetViews>
  <sheetFormatPr baseColWidth="10" defaultRowHeight="16" x14ac:dyDescent="0.2"/>
  <cols>
    <col min="1" max="1" width="56.83203125" bestFit="1" customWidth="1"/>
    <col min="2" max="2" width="21.6640625" customWidth="1"/>
    <col min="3" max="3" width="20" customWidth="1"/>
    <col min="4" max="4" width="23.1640625" bestFit="1" customWidth="1"/>
  </cols>
  <sheetData>
    <row r="1" spans="1:4" ht="21" thickBot="1" x14ac:dyDescent="0.25">
      <c r="A1" s="6" t="s">
        <v>165</v>
      </c>
    </row>
    <row r="2" spans="1:4" ht="17" thickTop="1" x14ac:dyDescent="0.2"/>
    <row r="3" spans="1:4" ht="19" thickBot="1" x14ac:dyDescent="0.3">
      <c r="A3" s="7" t="s">
        <v>51</v>
      </c>
    </row>
    <row r="4" spans="1:4" ht="17" customHeight="1" thickTop="1" x14ac:dyDescent="0.2">
      <c r="A4" s="44" t="s">
        <v>140</v>
      </c>
      <c r="B4" s="44"/>
      <c r="C4" s="3"/>
      <c r="D4" s="3"/>
    </row>
    <row r="5" spans="1:4" x14ac:dyDescent="0.2">
      <c r="A5" s="44"/>
      <c r="B5" s="44"/>
      <c r="C5" s="3"/>
      <c r="D5" s="3"/>
    </row>
    <row r="6" spans="1:4" x14ac:dyDescent="0.2">
      <c r="A6" s="44"/>
      <c r="B6" s="44"/>
      <c r="C6" s="3"/>
      <c r="D6" s="3"/>
    </row>
    <row r="7" spans="1:4" x14ac:dyDescent="0.2">
      <c r="A7" s="3"/>
      <c r="B7" s="3"/>
      <c r="C7" s="3"/>
      <c r="D7" s="3"/>
    </row>
    <row r="8" spans="1:4" ht="19" thickBot="1" x14ac:dyDescent="0.3">
      <c r="A8" s="7" t="s">
        <v>141</v>
      </c>
      <c r="B8" s="3"/>
      <c r="C8" s="3"/>
      <c r="D8" s="3"/>
    </row>
    <row r="9" spans="1:4" ht="17" thickTop="1" x14ac:dyDescent="0.2">
      <c r="A9" s="49"/>
    </row>
    <row r="10" spans="1:4" x14ac:dyDescent="0.2">
      <c r="A10" s="50"/>
    </row>
    <row r="13" spans="1:4" ht="19" thickBot="1" x14ac:dyDescent="0.3">
      <c r="A13" s="7" t="s">
        <v>142</v>
      </c>
    </row>
    <row r="14" spans="1:4" ht="17" thickTop="1" x14ac:dyDescent="0.2">
      <c r="A14" s="47" t="s">
        <v>123</v>
      </c>
      <c r="B14" s="47"/>
      <c r="C14" s="23"/>
    </row>
    <row r="15" spans="1:4" x14ac:dyDescent="0.2">
      <c r="A15" s="47"/>
      <c r="B15" s="47"/>
      <c r="C15" s="23"/>
    </row>
    <row r="16" spans="1:4" x14ac:dyDescent="0.2">
      <c r="A16" s="47"/>
      <c r="B16" s="47"/>
      <c r="C16" s="23"/>
    </row>
    <row r="17" spans="1:3" x14ac:dyDescent="0.2">
      <c r="A17" s="47"/>
      <c r="B17" s="47"/>
      <c r="C17" s="23"/>
    </row>
    <row r="18" spans="1:3" x14ac:dyDescent="0.2">
      <c r="A18" s="47"/>
      <c r="B18" s="47"/>
      <c r="C18" s="23"/>
    </row>
    <row r="19" spans="1:3" x14ac:dyDescent="0.2">
      <c r="A19" s="47"/>
      <c r="B19" s="47"/>
      <c r="C19" s="23"/>
    </row>
    <row r="21" spans="1:3" ht="19" thickBot="1" x14ac:dyDescent="0.3">
      <c r="A21" s="7" t="s">
        <v>143</v>
      </c>
    </row>
    <row r="22" spans="1:3" ht="17" thickTop="1" x14ac:dyDescent="0.2">
      <c r="A22" s="47" t="s">
        <v>144</v>
      </c>
      <c r="B22" s="47"/>
      <c r="C22" s="23"/>
    </row>
    <row r="23" spans="1:3" x14ac:dyDescent="0.2">
      <c r="A23" s="47"/>
      <c r="B23" s="47"/>
      <c r="C23" s="23"/>
    </row>
    <row r="24" spans="1:3" x14ac:dyDescent="0.2">
      <c r="A24" s="47"/>
      <c r="B24" s="47"/>
      <c r="C24" s="23"/>
    </row>
    <row r="25" spans="1:3" x14ac:dyDescent="0.2">
      <c r="A25" s="47"/>
      <c r="B25" s="47"/>
      <c r="C25" s="23"/>
    </row>
    <row r="26" spans="1:3" x14ac:dyDescent="0.2">
      <c r="A26" s="47"/>
      <c r="B26" s="47"/>
      <c r="C26" s="23"/>
    </row>
    <row r="27" spans="1:3" x14ac:dyDescent="0.2">
      <c r="A27" s="47"/>
      <c r="B27" s="47"/>
      <c r="C27" s="23"/>
    </row>
    <row r="29" spans="1:3" ht="19" thickBot="1" x14ac:dyDescent="0.3">
      <c r="A29" s="7" t="s">
        <v>145</v>
      </c>
    </row>
    <row r="30" spans="1:3" ht="17" thickTop="1" x14ac:dyDescent="0.2">
      <c r="A30" s="47" t="s">
        <v>146</v>
      </c>
      <c r="B30" s="47"/>
      <c r="C30" s="23"/>
    </row>
    <row r="31" spans="1:3" x14ac:dyDescent="0.2">
      <c r="A31" s="47"/>
      <c r="B31" s="47"/>
      <c r="C31" s="23"/>
    </row>
    <row r="32" spans="1:3" x14ac:dyDescent="0.2">
      <c r="A32" s="47"/>
      <c r="B32" s="47"/>
      <c r="C32" s="23"/>
    </row>
    <row r="33" spans="1:3" x14ac:dyDescent="0.2">
      <c r="A33" s="47"/>
      <c r="B33" s="47"/>
      <c r="C33" s="23"/>
    </row>
    <row r="34" spans="1:3" x14ac:dyDescent="0.2">
      <c r="A34" s="47"/>
      <c r="B34" s="47"/>
      <c r="C34" s="23"/>
    </row>
    <row r="35" spans="1:3" x14ac:dyDescent="0.2">
      <c r="A35" s="47"/>
      <c r="B35" s="47"/>
      <c r="C35" s="23"/>
    </row>
    <row r="37" spans="1:3" ht="19" thickBot="1" x14ac:dyDescent="0.3">
      <c r="A37" s="7" t="s">
        <v>147</v>
      </c>
    </row>
    <row r="38" spans="1:3" ht="17" thickTop="1" x14ac:dyDescent="0.2">
      <c r="A38" s="47" t="s">
        <v>148</v>
      </c>
      <c r="B38" s="47"/>
      <c r="C38" s="23"/>
    </row>
    <row r="39" spans="1:3" x14ac:dyDescent="0.2">
      <c r="A39" s="47"/>
      <c r="B39" s="47"/>
      <c r="C39" s="23"/>
    </row>
    <row r="40" spans="1:3" x14ac:dyDescent="0.2">
      <c r="A40" s="47"/>
      <c r="B40" s="47"/>
      <c r="C40" s="23"/>
    </row>
    <row r="41" spans="1:3" x14ac:dyDescent="0.2">
      <c r="A41" s="47"/>
      <c r="B41" s="47"/>
      <c r="C41" s="23"/>
    </row>
    <row r="42" spans="1:3" x14ac:dyDescent="0.2">
      <c r="A42" s="47"/>
      <c r="B42" s="47"/>
      <c r="C42" s="23"/>
    </row>
    <row r="43" spans="1:3" x14ac:dyDescent="0.2">
      <c r="A43" s="47"/>
      <c r="B43" s="47"/>
      <c r="C43" s="23"/>
    </row>
    <row r="45" spans="1:3" ht="19" thickBot="1" x14ac:dyDescent="0.3">
      <c r="A45" s="7" t="s">
        <v>149</v>
      </c>
    </row>
    <row r="46" spans="1:3" ht="17" thickTop="1" x14ac:dyDescent="0.2">
      <c r="A46" s="47" t="s">
        <v>150</v>
      </c>
      <c r="B46" s="47"/>
      <c r="C46" s="23"/>
    </row>
    <row r="47" spans="1:3" x14ac:dyDescent="0.2">
      <c r="A47" s="47"/>
      <c r="B47" s="47"/>
      <c r="C47" s="23"/>
    </row>
    <row r="48" spans="1:3" x14ac:dyDescent="0.2">
      <c r="A48" s="47"/>
      <c r="B48" s="47"/>
      <c r="C48" s="23"/>
    </row>
    <row r="49" spans="1:3" x14ac:dyDescent="0.2">
      <c r="A49" s="47"/>
      <c r="B49" s="47"/>
      <c r="C49" s="23"/>
    </row>
    <row r="50" spans="1:3" x14ac:dyDescent="0.2">
      <c r="A50" s="47"/>
      <c r="B50" s="47"/>
      <c r="C50" s="23"/>
    </row>
    <row r="51" spans="1:3" x14ac:dyDescent="0.2">
      <c r="A51" s="47"/>
      <c r="B51" s="47"/>
      <c r="C51" s="23"/>
    </row>
    <row r="53" spans="1:3" ht="19" thickBot="1" x14ac:dyDescent="0.3">
      <c r="A53" s="7" t="s">
        <v>168</v>
      </c>
    </row>
    <row r="54" spans="1:3" ht="17" thickTop="1" x14ac:dyDescent="0.2"/>
    <row r="55" spans="1:3" ht="17" thickBot="1" x14ac:dyDescent="0.25">
      <c r="A55" s="9" t="s">
        <v>6</v>
      </c>
    </row>
    <row r="56" spans="1:3" x14ac:dyDescent="0.2">
      <c r="A56" s="31" t="s">
        <v>171</v>
      </c>
      <c r="B56" s="27"/>
    </row>
    <row r="57" spans="1:3" x14ac:dyDescent="0.2">
      <c r="A57" s="32" t="s">
        <v>172</v>
      </c>
      <c r="B57" s="27"/>
    </row>
    <row r="58" spans="1:3" x14ac:dyDescent="0.2">
      <c r="A58" s="32" t="s">
        <v>173</v>
      </c>
      <c r="B58" s="27"/>
    </row>
    <row r="59" spans="1:3" x14ac:dyDescent="0.2">
      <c r="A59" s="32" t="s">
        <v>174</v>
      </c>
      <c r="B59" s="27"/>
    </row>
    <row r="61" spans="1:3" ht="17" thickBot="1" x14ac:dyDescent="0.25">
      <c r="A61" s="9" t="s">
        <v>169</v>
      </c>
    </row>
    <row r="62" spans="1:3" x14ac:dyDescent="0.2">
      <c r="A62" s="31" t="s">
        <v>171</v>
      </c>
      <c r="B62" s="27"/>
    </row>
    <row r="63" spans="1:3" x14ac:dyDescent="0.2">
      <c r="A63" s="32" t="s">
        <v>172</v>
      </c>
      <c r="B63" s="27"/>
    </row>
    <row r="64" spans="1:3" x14ac:dyDescent="0.2">
      <c r="A64" s="32" t="s">
        <v>173</v>
      </c>
      <c r="B64" s="27"/>
    </row>
    <row r="65" spans="1:4" x14ac:dyDescent="0.2">
      <c r="A65" s="32" t="s">
        <v>174</v>
      </c>
      <c r="B65" s="27"/>
    </row>
    <row r="67" spans="1:4" ht="17" thickBot="1" x14ac:dyDescent="0.25">
      <c r="A67" s="9" t="s">
        <v>170</v>
      </c>
    </row>
    <row r="68" spans="1:4" x14ac:dyDescent="0.2">
      <c r="A68" s="31" t="s">
        <v>171</v>
      </c>
      <c r="B68" s="27"/>
    </row>
    <row r="69" spans="1:4" x14ac:dyDescent="0.2">
      <c r="A69" s="32" t="s">
        <v>172</v>
      </c>
      <c r="B69" s="27"/>
    </row>
    <row r="70" spans="1:4" x14ac:dyDescent="0.2">
      <c r="A70" s="32" t="s">
        <v>173</v>
      </c>
      <c r="B70" s="27"/>
    </row>
    <row r="71" spans="1:4" x14ac:dyDescent="0.2">
      <c r="A71" s="30" t="s">
        <v>174</v>
      </c>
      <c r="B71" s="27"/>
    </row>
    <row r="73" spans="1:4" ht="19" thickBot="1" x14ac:dyDescent="0.3">
      <c r="A73" s="7" t="s">
        <v>175</v>
      </c>
    </row>
    <row r="74" spans="1:4" ht="17" thickTop="1" x14ac:dyDescent="0.2">
      <c r="A74" t="s">
        <v>176</v>
      </c>
      <c r="B74" t="s">
        <v>173</v>
      </c>
      <c r="C74" t="s">
        <v>177</v>
      </c>
      <c r="D74" t="s">
        <v>178</v>
      </c>
    </row>
    <row r="75" spans="1:4" x14ac:dyDescent="0.2">
      <c r="A75" s="33">
        <v>1</v>
      </c>
    </row>
    <row r="76" spans="1:4" x14ac:dyDescent="0.2">
      <c r="A76" s="33"/>
    </row>
    <row r="77" spans="1:4" x14ac:dyDescent="0.2">
      <c r="A77" s="33"/>
    </row>
    <row r="78" spans="1:4" x14ac:dyDescent="0.2">
      <c r="A78" s="33"/>
    </row>
    <row r="79" spans="1:4" x14ac:dyDescent="0.2">
      <c r="A79" s="33"/>
    </row>
  </sheetData>
  <mergeCells count="7">
    <mergeCell ref="A22:B27"/>
    <mergeCell ref="A30:B35"/>
    <mergeCell ref="A38:B43"/>
    <mergeCell ref="A46:B51"/>
    <mergeCell ref="A4:B6"/>
    <mergeCell ref="A9:A10"/>
    <mergeCell ref="A14:B19"/>
  </mergeCell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F43DEDF6-F24F-9041-99E8-589B0782CB88}">
          <x14:formula1>
            <xm:f>'List Items'!$C$14:$C$16</xm:f>
          </x14:formula1>
          <xm:sqref>A9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49F18-865F-BD4F-88CC-07B166D58AC5}">
  <dimension ref="A1:D47"/>
  <sheetViews>
    <sheetView workbookViewId="0"/>
  </sheetViews>
  <sheetFormatPr baseColWidth="10" defaultRowHeight="16" x14ac:dyDescent="0.2"/>
  <cols>
    <col min="1" max="1" width="64.5" bestFit="1" customWidth="1"/>
  </cols>
  <sheetData>
    <row r="1" spans="1:4" ht="21" thickBot="1" x14ac:dyDescent="0.25">
      <c r="A1" s="6" t="s">
        <v>179</v>
      </c>
    </row>
    <row r="2" spans="1:4" ht="17" thickTop="1" x14ac:dyDescent="0.2"/>
    <row r="3" spans="1:4" ht="19" thickBot="1" x14ac:dyDescent="0.3">
      <c r="A3" s="7" t="s">
        <v>180</v>
      </c>
    </row>
    <row r="4" spans="1:4" ht="17" thickTop="1" x14ac:dyDescent="0.2">
      <c r="A4" s="51" t="s">
        <v>188</v>
      </c>
      <c r="B4" s="44"/>
      <c r="C4" s="44"/>
      <c r="D4" s="44"/>
    </row>
    <row r="5" spans="1:4" x14ac:dyDescent="0.2">
      <c r="A5" s="44"/>
      <c r="B5" s="44"/>
      <c r="C5" s="44"/>
      <c r="D5" s="44"/>
    </row>
    <row r="6" spans="1:4" x14ac:dyDescent="0.2">
      <c r="A6" s="44"/>
      <c r="B6" s="44"/>
      <c r="C6" s="44"/>
      <c r="D6" s="44"/>
    </row>
    <row r="8" spans="1:4" ht="19" thickBot="1" x14ac:dyDescent="0.3">
      <c r="A8" s="7" t="s">
        <v>181</v>
      </c>
    </row>
    <row r="9" spans="1:4" ht="17" thickTop="1" x14ac:dyDescent="0.2">
      <c r="A9" s="51" t="s">
        <v>189</v>
      </c>
      <c r="B9" s="45"/>
      <c r="C9" s="45"/>
      <c r="D9" s="45"/>
    </row>
    <row r="10" spans="1:4" x14ac:dyDescent="0.2">
      <c r="A10" s="45"/>
      <c r="B10" s="45"/>
      <c r="C10" s="45"/>
      <c r="D10" s="45"/>
    </row>
    <row r="11" spans="1:4" x14ac:dyDescent="0.2">
      <c r="A11" s="45"/>
      <c r="B11" s="45"/>
      <c r="C11" s="45"/>
      <c r="D11" s="45"/>
    </row>
    <row r="13" spans="1:4" ht="19" thickBot="1" x14ac:dyDescent="0.3">
      <c r="A13" s="7" t="s">
        <v>182</v>
      </c>
    </row>
    <row r="14" spans="1:4" ht="17" thickTop="1" x14ac:dyDescent="0.2">
      <c r="A14" s="51" t="s">
        <v>190</v>
      </c>
      <c r="B14" s="44"/>
      <c r="C14" s="44"/>
      <c r="D14" s="44"/>
    </row>
    <row r="15" spans="1:4" x14ac:dyDescent="0.2">
      <c r="A15" s="44"/>
      <c r="B15" s="44"/>
      <c r="C15" s="44"/>
      <c r="D15" s="44"/>
    </row>
    <row r="16" spans="1:4" x14ac:dyDescent="0.2">
      <c r="A16" s="44"/>
      <c r="B16" s="44"/>
      <c r="C16" s="44"/>
      <c r="D16" s="44"/>
    </row>
    <row r="17" spans="1:4" x14ac:dyDescent="0.2">
      <c r="A17" s="44"/>
      <c r="B17" s="44"/>
      <c r="C17" s="44"/>
      <c r="D17" s="44"/>
    </row>
    <row r="19" spans="1:4" ht="19" thickBot="1" x14ac:dyDescent="0.3">
      <c r="A19" s="7" t="s">
        <v>183</v>
      </c>
    </row>
    <row r="20" spans="1:4" ht="17" thickTop="1" x14ac:dyDescent="0.2">
      <c r="A20" s="51" t="s">
        <v>191</v>
      </c>
      <c r="B20" s="45"/>
      <c r="C20" s="45"/>
      <c r="D20" s="45"/>
    </row>
    <row r="21" spans="1:4" x14ac:dyDescent="0.2">
      <c r="A21" s="45"/>
      <c r="B21" s="45"/>
      <c r="C21" s="45"/>
      <c r="D21" s="45"/>
    </row>
    <row r="22" spans="1:4" x14ac:dyDescent="0.2">
      <c r="A22" s="45"/>
      <c r="B22" s="45"/>
      <c r="C22" s="45"/>
      <c r="D22" s="45"/>
    </row>
    <row r="23" spans="1:4" x14ac:dyDescent="0.2">
      <c r="A23" s="45"/>
      <c r="B23" s="45"/>
      <c r="C23" s="45"/>
      <c r="D23" s="45"/>
    </row>
    <row r="24" spans="1:4" x14ac:dyDescent="0.2">
      <c r="A24" s="45"/>
      <c r="B24" s="45"/>
      <c r="C24" s="45"/>
      <c r="D24" s="45"/>
    </row>
    <row r="26" spans="1:4" ht="19" thickBot="1" x14ac:dyDescent="0.3">
      <c r="A26" s="7" t="s">
        <v>184</v>
      </c>
    </row>
    <row r="27" spans="1:4" ht="17" thickTop="1" x14ac:dyDescent="0.2">
      <c r="A27" s="51" t="s">
        <v>192</v>
      </c>
      <c r="B27" s="45"/>
      <c r="C27" s="45"/>
      <c r="D27" s="45"/>
    </row>
    <row r="28" spans="1:4" x14ac:dyDescent="0.2">
      <c r="A28" s="45"/>
      <c r="B28" s="45"/>
      <c r="C28" s="45"/>
      <c r="D28" s="45"/>
    </row>
    <row r="29" spans="1:4" x14ac:dyDescent="0.2">
      <c r="A29" s="45"/>
      <c r="B29" s="45"/>
      <c r="C29" s="45"/>
      <c r="D29" s="45"/>
    </row>
    <row r="30" spans="1:4" x14ac:dyDescent="0.2">
      <c r="A30" s="45"/>
      <c r="B30" s="45"/>
      <c r="C30" s="45"/>
      <c r="D30" s="45"/>
    </row>
    <row r="31" spans="1:4" x14ac:dyDescent="0.2">
      <c r="A31" s="45"/>
      <c r="B31" s="45"/>
      <c r="C31" s="45"/>
      <c r="D31" s="45"/>
    </row>
    <row r="33" spans="1:4" ht="19" thickBot="1" x14ac:dyDescent="0.3">
      <c r="A33" s="7" t="s">
        <v>185</v>
      </c>
    </row>
    <row r="34" spans="1:4" ht="17" thickTop="1" x14ac:dyDescent="0.2">
      <c r="A34" s="51" t="s">
        <v>193</v>
      </c>
      <c r="B34" s="44"/>
      <c r="C34" s="44"/>
      <c r="D34" s="44"/>
    </row>
    <row r="35" spans="1:4" x14ac:dyDescent="0.2">
      <c r="A35" s="44"/>
      <c r="B35" s="44"/>
      <c r="C35" s="44"/>
      <c r="D35" s="44"/>
    </row>
    <row r="36" spans="1:4" x14ac:dyDescent="0.2">
      <c r="A36" s="44"/>
      <c r="B36" s="44"/>
      <c r="C36" s="44"/>
      <c r="D36" s="44"/>
    </row>
    <row r="37" spans="1:4" x14ac:dyDescent="0.2">
      <c r="A37" s="44"/>
      <c r="B37" s="44"/>
      <c r="C37" s="44"/>
      <c r="D37" s="44"/>
    </row>
    <row r="39" spans="1:4" ht="19" thickBot="1" x14ac:dyDescent="0.3">
      <c r="A39" s="7" t="s">
        <v>186</v>
      </c>
    </row>
    <row r="40" spans="1:4" ht="17" thickTop="1" x14ac:dyDescent="0.2">
      <c r="A40" s="51" t="s">
        <v>194</v>
      </c>
      <c r="B40" s="45"/>
      <c r="C40" s="45"/>
      <c r="D40" s="45"/>
    </row>
    <row r="41" spans="1:4" x14ac:dyDescent="0.2">
      <c r="A41" s="45"/>
      <c r="B41" s="45"/>
      <c r="C41" s="45"/>
      <c r="D41" s="45"/>
    </row>
    <row r="42" spans="1:4" x14ac:dyDescent="0.2">
      <c r="A42" s="45"/>
      <c r="B42" s="45"/>
      <c r="C42" s="45"/>
      <c r="D42" s="45"/>
    </row>
    <row r="44" spans="1:4" ht="19" thickBot="1" x14ac:dyDescent="0.3">
      <c r="A44" s="7" t="s">
        <v>187</v>
      </c>
    </row>
    <row r="45" spans="1:4" ht="17" thickTop="1" x14ac:dyDescent="0.2">
      <c r="A45" s="51" t="s">
        <v>195</v>
      </c>
      <c r="B45" s="45"/>
      <c r="C45" s="45"/>
      <c r="D45" s="45"/>
    </row>
    <row r="46" spans="1:4" x14ac:dyDescent="0.2">
      <c r="A46" s="45"/>
      <c r="B46" s="45"/>
      <c r="C46" s="45"/>
      <c r="D46" s="45"/>
    </row>
    <row r="47" spans="1:4" x14ac:dyDescent="0.2">
      <c r="A47" s="45"/>
      <c r="B47" s="45"/>
      <c r="C47" s="45"/>
      <c r="D47" s="45"/>
    </row>
  </sheetData>
  <mergeCells count="8">
    <mergeCell ref="A27:D31"/>
    <mergeCell ref="A34:D37"/>
    <mergeCell ref="A40:D42"/>
    <mergeCell ref="A45:D47"/>
    <mergeCell ref="A4:D6"/>
    <mergeCell ref="A9:D11"/>
    <mergeCell ref="A14:D17"/>
    <mergeCell ref="A20:D2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198DD-A7C0-474B-9ECC-4671A6BEDE43}">
  <dimension ref="A1:B20"/>
  <sheetViews>
    <sheetView workbookViewId="0"/>
  </sheetViews>
  <sheetFormatPr baseColWidth="10" defaultRowHeight="16" x14ac:dyDescent="0.2"/>
  <cols>
    <col min="1" max="1" width="23.83203125" bestFit="1" customWidth="1"/>
    <col min="2" max="2" width="107" customWidth="1"/>
  </cols>
  <sheetData>
    <row r="1" spans="1:2" ht="21" thickBot="1" x14ac:dyDescent="0.25">
      <c r="A1" s="6" t="s">
        <v>196</v>
      </c>
    </row>
    <row r="2" spans="1:2" ht="17" thickTop="1" x14ac:dyDescent="0.2"/>
    <row r="3" spans="1:2" x14ac:dyDescent="0.2">
      <c r="A3" s="4" t="s">
        <v>197</v>
      </c>
      <c r="B3" s="4" t="s">
        <v>198</v>
      </c>
    </row>
    <row r="4" spans="1:2" ht="34" x14ac:dyDescent="0.2">
      <c r="A4" s="15" t="s">
        <v>199</v>
      </c>
      <c r="B4" s="3" t="s">
        <v>200</v>
      </c>
    </row>
    <row r="5" spans="1:2" ht="34" x14ac:dyDescent="0.2">
      <c r="A5" s="15" t="s">
        <v>78</v>
      </c>
      <c r="B5" s="3" t="s">
        <v>201</v>
      </c>
    </row>
    <row r="6" spans="1:2" ht="34" x14ac:dyDescent="0.2">
      <c r="A6" s="15" t="s">
        <v>62</v>
      </c>
      <c r="B6" s="3" t="s">
        <v>202</v>
      </c>
    </row>
    <row r="7" spans="1:2" ht="34" x14ac:dyDescent="0.2">
      <c r="A7" s="15" t="s">
        <v>122</v>
      </c>
      <c r="B7" s="3" t="s">
        <v>203</v>
      </c>
    </row>
    <row r="8" spans="1:2" ht="17" x14ac:dyDescent="0.2">
      <c r="A8" s="15" t="s">
        <v>204</v>
      </c>
      <c r="B8" s="3" t="s">
        <v>205</v>
      </c>
    </row>
    <row r="9" spans="1:2" ht="17" x14ac:dyDescent="0.2">
      <c r="A9" s="15" t="s">
        <v>206</v>
      </c>
      <c r="B9" s="3" t="s">
        <v>207</v>
      </c>
    </row>
    <row r="10" spans="1:2" ht="17" x14ac:dyDescent="0.2">
      <c r="A10" s="15" t="s">
        <v>208</v>
      </c>
      <c r="B10" s="3" t="s">
        <v>209</v>
      </c>
    </row>
    <row r="11" spans="1:2" ht="34" x14ac:dyDescent="0.2">
      <c r="A11" s="15" t="s">
        <v>21</v>
      </c>
      <c r="B11" s="3" t="s">
        <v>210</v>
      </c>
    </row>
    <row r="12" spans="1:2" ht="17" x14ac:dyDescent="0.2">
      <c r="A12" s="15" t="s">
        <v>211</v>
      </c>
      <c r="B12" s="3" t="s">
        <v>212</v>
      </c>
    </row>
    <row r="13" spans="1:2" ht="17" x14ac:dyDescent="0.2">
      <c r="A13" s="15" t="s">
        <v>22</v>
      </c>
      <c r="B13" s="3" t="s">
        <v>213</v>
      </c>
    </row>
    <row r="14" spans="1:2" ht="34" x14ac:dyDescent="0.2">
      <c r="A14" s="15" t="s">
        <v>214</v>
      </c>
      <c r="B14" s="3" t="s">
        <v>215</v>
      </c>
    </row>
    <row r="15" spans="1:2" ht="17" x14ac:dyDescent="0.2">
      <c r="A15" s="15" t="s">
        <v>216</v>
      </c>
      <c r="B15" s="3" t="s">
        <v>217</v>
      </c>
    </row>
    <row r="16" spans="1:2" ht="17" x14ac:dyDescent="0.2">
      <c r="A16" s="15" t="s">
        <v>218</v>
      </c>
      <c r="B16" s="3" t="s">
        <v>219</v>
      </c>
    </row>
    <row r="17" spans="1:2" ht="17" x14ac:dyDescent="0.2">
      <c r="A17" s="15" t="s">
        <v>220</v>
      </c>
      <c r="B17" s="3" t="s">
        <v>221</v>
      </c>
    </row>
    <row r="18" spans="1:2" ht="34" x14ac:dyDescent="0.2">
      <c r="A18" s="15" t="s">
        <v>222</v>
      </c>
      <c r="B18" s="3" t="s">
        <v>223</v>
      </c>
    </row>
    <row r="20" spans="1:2" x14ac:dyDescent="0.2">
      <c r="A20" s="30" t="s">
        <v>224</v>
      </c>
      <c r="B20" s="34" t="s">
        <v>225</v>
      </c>
    </row>
  </sheetData>
  <hyperlinks>
    <hyperlink ref="B20" r:id="rId1" xr:uid="{7972F2AE-DC67-1A4C-ADA6-59FE94172306}"/>
  </hyperlinks>
  <pageMargins left="0.7" right="0.7" top="0.75" bottom="0.75" header="0.3" footer="0.3"/>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Introduction &amp; Instructions</vt:lpstr>
      <vt:lpstr>Org Structure Mapping</vt:lpstr>
      <vt:lpstr>Decision Tree Tool </vt:lpstr>
      <vt:lpstr>Entity Inventory</vt:lpstr>
      <vt:lpstr>Consolidation Method</vt:lpstr>
      <vt:lpstr>Boundary Visualization</vt:lpstr>
      <vt:lpstr>Documentation &amp; Approval</vt:lpstr>
      <vt:lpstr>Common Challenges &amp; Solutions</vt:lpstr>
      <vt:lpstr>Glossary</vt:lpstr>
      <vt:lpstr>List Items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Misha Cajic</dc:creator>
  <cp:lastModifiedBy>Misha Cajic</cp:lastModifiedBy>
  <dcterms:created xsi:type="dcterms:W3CDTF">2025-03-23T07:26:50Z</dcterms:created>
  <dcterms:modified xsi:type="dcterms:W3CDTF">2025-04-01T02:19:15Z</dcterms:modified>
</cp:coreProperties>
</file>